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3-2024 Road Projects\CI - Theodore and Moura Boat Ramps\02. Tender  Quotes including Design Plans\Tender\"/>
    </mc:Choice>
  </mc:AlternateContent>
  <xr:revisionPtr revIDLastSave="0" documentId="13_ncr:1_{7BD6AC93-BEBE-47AA-8BFF-53D8BF833CC7}" xr6:coauthVersionLast="47" xr6:coauthVersionMax="47" xr10:uidLastSave="{00000000-0000-0000-0000-000000000000}"/>
  <bookViews>
    <workbookView xWindow="-120" yWindow="-120" windowWidth="29040" windowHeight="15840" xr2:uid="{01F0E969-F203-4809-B2C0-DA9C437157CF}"/>
  </bookViews>
  <sheets>
    <sheet name="Summary" sheetId="2" r:id="rId1"/>
    <sheet name="A1 - Schedule" sheetId="4" r:id="rId2"/>
    <sheet name="A2 - Schedul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F23" i="5"/>
  <c r="F22" i="5"/>
  <c r="F21" i="5"/>
  <c r="F20" i="5"/>
  <c r="F19" i="5"/>
  <c r="F17" i="5"/>
  <c r="F16" i="5"/>
  <c r="F14" i="5"/>
  <c r="F13" i="5"/>
  <c r="F11" i="5"/>
  <c r="F10" i="5"/>
  <c r="F9" i="5"/>
  <c r="F8" i="5"/>
  <c r="F7" i="5"/>
  <c r="F6" i="5"/>
  <c r="F5" i="5"/>
  <c r="F47" i="4"/>
  <c r="F46" i="4"/>
  <c r="F11" i="4"/>
  <c r="F10" i="4"/>
  <c r="F45" i="4"/>
  <c r="F44" i="4"/>
  <c r="F43" i="4"/>
  <c r="F42" i="4"/>
  <c r="F41" i="4"/>
  <c r="F40" i="4"/>
  <c r="F39" i="4"/>
  <c r="F38" i="4"/>
  <c r="F37" i="4"/>
  <c r="F35" i="4"/>
  <c r="F34" i="4"/>
  <c r="F33" i="4"/>
  <c r="F32" i="4"/>
  <c r="F29" i="4"/>
  <c r="F28" i="4"/>
  <c r="F27" i="4"/>
  <c r="F17" i="4"/>
  <c r="F16" i="4"/>
  <c r="F22" i="4"/>
  <c r="F21" i="4"/>
  <c r="F20" i="4"/>
  <c r="F19" i="4"/>
  <c r="F15" i="4"/>
  <c r="F9" i="4"/>
  <c r="F8" i="4"/>
  <c r="F7" i="4"/>
  <c r="F14" i="4" l="1"/>
  <c r="F6" i="4" l="1"/>
  <c r="F5" i="4"/>
  <c r="F25" i="4" l="1"/>
  <c r="F24" i="4" l="1"/>
  <c r="C3" i="2" s="1"/>
  <c r="C5" i="2" l="1"/>
</calcChain>
</file>

<file path=xl/sharedStrings.xml><?xml version="1.0" encoding="utf-8"?>
<sst xmlns="http://schemas.openxmlformats.org/spreadsheetml/2006/main" count="151" uniqueCount="71">
  <si>
    <t>Road Name</t>
  </si>
  <si>
    <t>Item Number</t>
  </si>
  <si>
    <t>Activity</t>
  </si>
  <si>
    <t>Quantity</t>
  </si>
  <si>
    <t>Total</t>
  </si>
  <si>
    <t>Lump Sum</t>
  </si>
  <si>
    <t>Unit of Measure</t>
  </si>
  <si>
    <t>Contractor Site Facilities</t>
  </si>
  <si>
    <t>Schedule</t>
  </si>
  <si>
    <t>A1</t>
  </si>
  <si>
    <t>A2</t>
  </si>
  <si>
    <t>m2</t>
  </si>
  <si>
    <t>Total (Ex GST)</t>
  </si>
  <si>
    <t>Rate $    (Ex GST)</t>
  </si>
  <si>
    <t>Total $    (Ex GST)</t>
  </si>
  <si>
    <t>m3</t>
  </si>
  <si>
    <t>Theodore Boat Ramp</t>
  </si>
  <si>
    <t>Roadworks</t>
  </si>
  <si>
    <t>Project Management</t>
  </si>
  <si>
    <t>Development of Environmental Management Plan</t>
  </si>
  <si>
    <t>Development of Erosion and Sediment Control Plan</t>
  </si>
  <si>
    <t>Water Quality Monitoring (Provisional Quantity)</t>
  </si>
  <si>
    <t>1314 (P)</t>
  </si>
  <si>
    <t>each</t>
  </si>
  <si>
    <t>Earthworks</t>
  </si>
  <si>
    <t>Cut and reprofile to design surface (Provisional Quantity)</t>
  </si>
  <si>
    <t>Trim and Compact Subgrade (Provisional Quantity)</t>
  </si>
  <si>
    <t>3201 (P)</t>
  </si>
  <si>
    <t>3402 (P)</t>
  </si>
  <si>
    <t>Road/Floodway</t>
  </si>
  <si>
    <t>Supply, Place, Compact and Trim Subbase Type 2.3 material (100mm depth)</t>
  </si>
  <si>
    <t>Concrete Pavement (175mm depth)</t>
  </si>
  <si>
    <t>Cut-off Wall</t>
  </si>
  <si>
    <t>lm</t>
  </si>
  <si>
    <t>Barrier Kerb and Tray</t>
  </si>
  <si>
    <t>3108 (P)</t>
  </si>
  <si>
    <t>3109 (P)</t>
  </si>
  <si>
    <t>Disposal of spoil at authorised location - to be approved by Council (Provisional Quantity)</t>
  </si>
  <si>
    <t>Removal and replacement of unsuitable material (Provisional Item)</t>
  </si>
  <si>
    <t>Drainage</t>
  </si>
  <si>
    <t>m</t>
  </si>
  <si>
    <t>Other</t>
  </si>
  <si>
    <t>Supply and Install Grassroots Geofabric</t>
  </si>
  <si>
    <t>Supply and Installation of Subsoil Agi Pipe</t>
  </si>
  <si>
    <t>Supply and Installation of Subsoil Crushed Rock</t>
  </si>
  <si>
    <t>Supply and erect signs</t>
  </si>
  <si>
    <t>Supply and install 1.1m Bollards as per CMDG</t>
  </si>
  <si>
    <t>Boat Ramp</t>
  </si>
  <si>
    <t>Tidy/Reinstate Construction and Stockpile sites to pre-construction or better condition</t>
  </si>
  <si>
    <t>As Constructed Survey</t>
  </si>
  <si>
    <t>Boat Ramp Construction</t>
  </si>
  <si>
    <t>2663 (P)</t>
  </si>
  <si>
    <t>Supply, Installation and Removal of temporary water barriers to allow for construction (to be agreed by Council) - (Provisional Item)</t>
  </si>
  <si>
    <t>Supply and Installation of Grouted Rock</t>
  </si>
  <si>
    <t>Supply and Installation of Crushed Rock - Core</t>
  </si>
  <si>
    <t>Supply and Installation of Crushed Rock - Shoulder</t>
  </si>
  <si>
    <t>Supply and Installation of Geofabric</t>
  </si>
  <si>
    <t>3306 (P)</t>
  </si>
  <si>
    <t>Supply and Installation of Waterproof Membrane (Provisional Quantity)</t>
  </si>
  <si>
    <t>Concrete Spoon Drain</t>
  </si>
  <si>
    <t>Installation of Council supplied Precast Planks (RG4000) - 4000x1000x200</t>
  </si>
  <si>
    <t>Installation of Council supplied Precast Planks (T4000) - 4000x1000x200</t>
  </si>
  <si>
    <t>Implementation of Erosion and Sediment Control Plan - including supply, installation and removal of 66m of silt curtain</t>
  </si>
  <si>
    <t>Moura Boat Ramp</t>
  </si>
  <si>
    <t>Cut and reprofile to design surface</t>
  </si>
  <si>
    <t xml:space="preserve">Disposal of spoil at authorised location - to be approved by Council </t>
  </si>
  <si>
    <t>Implementation of Erosion and Sediment Control Plan - including supply, installation and removal of silt curtain</t>
  </si>
  <si>
    <t>Supply and Installation of Crushed Rock - Core and Shoulders</t>
  </si>
  <si>
    <t>tonne</t>
  </si>
  <si>
    <t>Supply and Installation of Geogrid</t>
  </si>
  <si>
    <t xml:space="preserve">Installation of Council Supplied Anchor Beam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</si>
</sst>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0" fontId="2" fillId="0" borderId="0" xfId="0" applyFont="1"/>
    <xf numFmtId="4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2" borderId="1" xfId="0" applyFont="1" applyFill="1" applyBorder="1"/>
    <xf numFmtId="44" fontId="1" fillId="2" borderId="1" xfId="0" applyNumberFormat="1" applyFont="1" applyFill="1" applyBorder="1"/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6694-5F57-4B6E-9E52-A52910C4C5CD}">
  <dimension ref="A2:C5"/>
  <sheetViews>
    <sheetView tabSelected="1" workbookViewId="0">
      <selection activeCell="A4" sqref="A4"/>
    </sheetView>
  </sheetViews>
  <sheetFormatPr defaultRowHeight="15.75" x14ac:dyDescent="0.25"/>
  <cols>
    <col min="1" max="1" width="11.5703125" style="4" bestFit="1" customWidth="1"/>
    <col min="2" max="2" width="30.5703125" style="3" bestFit="1" customWidth="1"/>
    <col min="3" max="3" width="18.28515625" style="3" bestFit="1" customWidth="1"/>
  </cols>
  <sheetData>
    <row r="2" spans="1:3" x14ac:dyDescent="0.25">
      <c r="A2" s="28" t="s">
        <v>8</v>
      </c>
      <c r="B2" s="29" t="s">
        <v>0</v>
      </c>
      <c r="C2" s="29" t="s">
        <v>12</v>
      </c>
    </row>
    <row r="3" spans="1:3" x14ac:dyDescent="0.25">
      <c r="A3" s="34" t="s">
        <v>9</v>
      </c>
      <c r="B3" s="32" t="s">
        <v>16</v>
      </c>
      <c r="C3" s="33">
        <f>'A1 - Schedule'!F47</f>
        <v>0</v>
      </c>
    </row>
    <row r="4" spans="1:3" x14ac:dyDescent="0.25">
      <c r="A4" s="35" t="s">
        <v>10</v>
      </c>
      <c r="B4" s="30" t="s">
        <v>63</v>
      </c>
      <c r="C4" s="31">
        <f>'A2 - Schedule'!F23</f>
        <v>0</v>
      </c>
    </row>
    <row r="5" spans="1:3" x14ac:dyDescent="0.25">
      <c r="B5" s="26" t="s">
        <v>4</v>
      </c>
      <c r="C5" s="27">
        <f>SUM(C3:C4)</f>
        <v>0</v>
      </c>
    </row>
  </sheetData>
  <hyperlinks>
    <hyperlink ref="A3" location="'A1 - Schedule'!A1" display="A1" xr:uid="{5F88288C-0EC9-4F66-89E4-9BB479A7065D}"/>
    <hyperlink ref="A4" location="'A2 - Schedule'!A1" display="A2" xr:uid="{16AA64C8-D141-4597-B401-FA2DA01DBFB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2:H53"/>
  <sheetViews>
    <sheetView workbookViewId="0"/>
  </sheetViews>
  <sheetFormatPr defaultRowHeight="15" x14ac:dyDescent="0.25"/>
  <cols>
    <col min="1" max="1" width="15.42578125" style="2" customWidth="1"/>
    <col min="2" max="2" width="44" style="1" customWidth="1"/>
    <col min="3" max="3" width="11.5703125" style="9" bestFit="1" customWidth="1"/>
    <col min="4" max="4" width="12" style="2" bestFit="1" customWidth="1"/>
    <col min="5" max="5" width="12.85546875" style="5" customWidth="1"/>
    <col min="6" max="6" width="13.42578125" style="5" customWidth="1"/>
    <col min="7" max="8" width="9.140625" style="1"/>
  </cols>
  <sheetData>
    <row r="2" spans="1:6" ht="18" x14ac:dyDescent="0.25">
      <c r="A2" s="24" t="s">
        <v>0</v>
      </c>
      <c r="B2" s="36" t="s">
        <v>16</v>
      </c>
      <c r="C2" s="36"/>
      <c r="D2" s="36"/>
      <c r="E2" s="36"/>
      <c r="F2" s="36"/>
    </row>
    <row r="3" spans="1:6" ht="31.5" x14ac:dyDescent="0.25">
      <c r="A3" s="11" t="s">
        <v>1</v>
      </c>
      <c r="B3" s="11" t="s">
        <v>2</v>
      </c>
      <c r="C3" s="12" t="s">
        <v>3</v>
      </c>
      <c r="D3" s="13" t="s">
        <v>6</v>
      </c>
      <c r="E3" s="14" t="s">
        <v>13</v>
      </c>
      <c r="F3" s="14" t="s">
        <v>14</v>
      </c>
    </row>
    <row r="4" spans="1:6" ht="15.75" x14ac:dyDescent="0.25">
      <c r="A4" s="37" t="s">
        <v>18</v>
      </c>
      <c r="B4" s="37"/>
      <c r="C4" s="37"/>
      <c r="D4" s="37"/>
      <c r="E4" s="37"/>
      <c r="F4" s="37"/>
    </row>
    <row r="5" spans="1:6" x14ac:dyDescent="0.25">
      <c r="A5" s="15">
        <v>1101</v>
      </c>
      <c r="B5" s="16" t="s">
        <v>7</v>
      </c>
      <c r="C5" s="17">
        <v>1</v>
      </c>
      <c r="D5" s="15" t="s">
        <v>5</v>
      </c>
      <c r="E5" s="18"/>
      <c r="F5" s="18">
        <f>E5*C5</f>
        <v>0</v>
      </c>
    </row>
    <row r="6" spans="1:6" ht="30" x14ac:dyDescent="0.25">
      <c r="A6" s="20">
        <v>1311</v>
      </c>
      <c r="B6" s="21" t="s">
        <v>19</v>
      </c>
      <c r="C6" s="22">
        <v>1</v>
      </c>
      <c r="D6" s="20" t="s">
        <v>5</v>
      </c>
      <c r="E6" s="23"/>
      <c r="F6" s="23">
        <f>E6*C6</f>
        <v>0</v>
      </c>
    </row>
    <row r="7" spans="1:6" ht="30" x14ac:dyDescent="0.25">
      <c r="A7" s="39">
        <v>1312</v>
      </c>
      <c r="B7" s="40" t="s">
        <v>20</v>
      </c>
      <c r="C7" s="41">
        <v>1</v>
      </c>
      <c r="D7" s="39" t="s">
        <v>5</v>
      </c>
      <c r="E7" s="42"/>
      <c r="F7" s="42">
        <f>E7*C7</f>
        <v>0</v>
      </c>
    </row>
    <row r="8" spans="1:6" ht="45" x14ac:dyDescent="0.25">
      <c r="A8" s="20">
        <v>2661</v>
      </c>
      <c r="B8" s="21" t="s">
        <v>62</v>
      </c>
      <c r="C8" s="22">
        <v>1</v>
      </c>
      <c r="D8" s="20" t="s">
        <v>5</v>
      </c>
      <c r="E8" s="23"/>
      <c r="F8" s="23">
        <f>E8*C8</f>
        <v>0</v>
      </c>
    </row>
    <row r="9" spans="1:6" ht="30" x14ac:dyDescent="0.25">
      <c r="A9" s="39" t="s">
        <v>22</v>
      </c>
      <c r="B9" s="40" t="s">
        <v>21</v>
      </c>
      <c r="C9" s="41">
        <v>2</v>
      </c>
      <c r="D9" s="39" t="s">
        <v>23</v>
      </c>
      <c r="E9" s="42"/>
      <c r="F9" s="42">
        <f>E9*C9</f>
        <v>0</v>
      </c>
    </row>
    <row r="10" spans="1:6" ht="45" x14ac:dyDescent="0.25">
      <c r="A10" s="20">
        <v>1103</v>
      </c>
      <c r="B10" s="21" t="s">
        <v>48</v>
      </c>
      <c r="C10" s="22">
        <v>1</v>
      </c>
      <c r="D10" s="20" t="s">
        <v>5</v>
      </c>
      <c r="E10" s="23"/>
      <c r="F10" s="23">
        <f>E10*C10</f>
        <v>0</v>
      </c>
    </row>
    <row r="11" spans="1:6" x14ac:dyDescent="0.25">
      <c r="A11" s="39">
        <v>9010</v>
      </c>
      <c r="B11" s="40" t="s">
        <v>49</v>
      </c>
      <c r="C11" s="41">
        <v>1</v>
      </c>
      <c r="D11" s="39" t="s">
        <v>5</v>
      </c>
      <c r="E11" s="42"/>
      <c r="F11" s="42">
        <f>E11*C11</f>
        <v>0</v>
      </c>
    </row>
    <row r="12" spans="1:6" ht="15.75" x14ac:dyDescent="0.25">
      <c r="A12" s="38" t="s">
        <v>17</v>
      </c>
      <c r="B12" s="38"/>
      <c r="C12" s="38"/>
      <c r="D12" s="38"/>
      <c r="E12" s="38"/>
      <c r="F12" s="38"/>
    </row>
    <row r="13" spans="1:6" ht="15.75" x14ac:dyDescent="0.25">
      <c r="A13" s="37" t="s">
        <v>24</v>
      </c>
      <c r="B13" s="37"/>
      <c r="C13" s="37"/>
      <c r="D13" s="37"/>
      <c r="E13" s="37"/>
      <c r="F13" s="37"/>
    </row>
    <row r="14" spans="1:6" ht="30" x14ac:dyDescent="0.25">
      <c r="A14" s="15" t="s">
        <v>27</v>
      </c>
      <c r="B14" s="19" t="s">
        <v>25</v>
      </c>
      <c r="C14" s="17">
        <v>100</v>
      </c>
      <c r="D14" s="15" t="s">
        <v>15</v>
      </c>
      <c r="E14" s="18"/>
      <c r="F14" s="18">
        <f>E14*C14</f>
        <v>0</v>
      </c>
    </row>
    <row r="15" spans="1:6" ht="30" x14ac:dyDescent="0.25">
      <c r="A15" s="20" t="s">
        <v>28</v>
      </c>
      <c r="B15" s="21" t="s">
        <v>26</v>
      </c>
      <c r="C15" s="22">
        <v>300</v>
      </c>
      <c r="D15" s="20" t="s">
        <v>11</v>
      </c>
      <c r="E15" s="23"/>
      <c r="F15" s="23">
        <f>E15*C15</f>
        <v>0</v>
      </c>
    </row>
    <row r="16" spans="1:6" ht="45" x14ac:dyDescent="0.25">
      <c r="A16" s="15" t="s">
        <v>36</v>
      </c>
      <c r="B16" s="19" t="s">
        <v>37</v>
      </c>
      <c r="C16" s="17">
        <v>100</v>
      </c>
      <c r="D16" s="15" t="s">
        <v>15</v>
      </c>
      <c r="E16" s="18"/>
      <c r="F16" s="18">
        <f>E16*C16</f>
        <v>0</v>
      </c>
    </row>
    <row r="17" spans="1:6" ht="30" x14ac:dyDescent="0.25">
      <c r="A17" s="20" t="s">
        <v>35</v>
      </c>
      <c r="B17" s="21" t="s">
        <v>38</v>
      </c>
      <c r="C17" s="22">
        <v>10</v>
      </c>
      <c r="D17" s="20" t="s">
        <v>15</v>
      </c>
      <c r="E17" s="23"/>
      <c r="F17" s="23">
        <f>E17*C17</f>
        <v>0</v>
      </c>
    </row>
    <row r="18" spans="1:6" ht="15.75" x14ac:dyDescent="0.25">
      <c r="A18" s="43" t="s">
        <v>29</v>
      </c>
      <c r="B18" s="43"/>
      <c r="C18" s="43"/>
      <c r="D18" s="43"/>
      <c r="E18" s="43"/>
      <c r="F18" s="43"/>
    </row>
    <row r="19" spans="1:6" ht="45" x14ac:dyDescent="0.25">
      <c r="A19" s="20">
        <v>4102</v>
      </c>
      <c r="B19" s="21" t="s">
        <v>30</v>
      </c>
      <c r="C19" s="22">
        <v>30</v>
      </c>
      <c r="D19" s="20" t="s">
        <v>15</v>
      </c>
      <c r="E19" s="23"/>
      <c r="F19" s="23">
        <f>E19*C19</f>
        <v>0</v>
      </c>
    </row>
    <row r="20" spans="1:6" x14ac:dyDescent="0.25">
      <c r="A20" s="15">
        <v>2624</v>
      </c>
      <c r="B20" s="19" t="s">
        <v>31</v>
      </c>
      <c r="C20" s="17">
        <v>269</v>
      </c>
      <c r="D20" s="15" t="s">
        <v>11</v>
      </c>
      <c r="E20" s="18"/>
      <c r="F20" s="18">
        <f>E20*C20</f>
        <v>0</v>
      </c>
    </row>
    <row r="21" spans="1:6" x14ac:dyDescent="0.25">
      <c r="A21" s="20">
        <v>2625</v>
      </c>
      <c r="B21" s="21" t="s">
        <v>32</v>
      </c>
      <c r="C21" s="22">
        <v>57</v>
      </c>
      <c r="D21" s="20" t="s">
        <v>33</v>
      </c>
      <c r="E21" s="23"/>
      <c r="F21" s="23">
        <f>E21*C21</f>
        <v>0</v>
      </c>
    </row>
    <row r="22" spans="1:6" x14ac:dyDescent="0.25">
      <c r="A22" s="15">
        <v>2401</v>
      </c>
      <c r="B22" s="19" t="s">
        <v>34</v>
      </c>
      <c r="C22" s="17">
        <v>47</v>
      </c>
      <c r="D22" s="15" t="s">
        <v>33</v>
      </c>
      <c r="E22" s="18"/>
      <c r="F22" s="18">
        <f>E22*C22</f>
        <v>0</v>
      </c>
    </row>
    <row r="23" spans="1:6" ht="15.75" x14ac:dyDescent="0.25">
      <c r="A23" s="37" t="s">
        <v>39</v>
      </c>
      <c r="B23" s="37"/>
      <c r="C23" s="37"/>
      <c r="D23" s="37"/>
      <c r="E23" s="37"/>
      <c r="F23" s="37"/>
    </row>
    <row r="24" spans="1:6" x14ac:dyDescent="0.25">
      <c r="A24" s="15">
        <v>2501</v>
      </c>
      <c r="B24" s="19" t="s">
        <v>43</v>
      </c>
      <c r="C24" s="17">
        <v>50</v>
      </c>
      <c r="D24" s="15" t="s">
        <v>40</v>
      </c>
      <c r="E24" s="18"/>
      <c r="F24" s="18">
        <f>E24*C24</f>
        <v>0</v>
      </c>
    </row>
    <row r="25" spans="1:6" ht="30" x14ac:dyDescent="0.25">
      <c r="A25" s="20">
        <v>3302</v>
      </c>
      <c r="B25" s="21" t="s">
        <v>44</v>
      </c>
      <c r="C25" s="22">
        <v>12</v>
      </c>
      <c r="D25" s="20" t="s">
        <v>15</v>
      </c>
      <c r="E25" s="23"/>
      <c r="F25" s="23">
        <f>E25*C25</f>
        <v>0</v>
      </c>
    </row>
    <row r="26" spans="1:6" ht="15.75" x14ac:dyDescent="0.25">
      <c r="A26" s="43" t="s">
        <v>41</v>
      </c>
      <c r="B26" s="43"/>
      <c r="C26" s="43"/>
      <c r="D26" s="43"/>
      <c r="E26" s="43"/>
      <c r="F26" s="43"/>
    </row>
    <row r="27" spans="1:6" x14ac:dyDescent="0.25">
      <c r="A27" s="20">
        <v>3304</v>
      </c>
      <c r="B27" s="21" t="s">
        <v>42</v>
      </c>
      <c r="C27" s="22">
        <v>27</v>
      </c>
      <c r="D27" s="20" t="s">
        <v>11</v>
      </c>
      <c r="E27" s="23"/>
      <c r="F27" s="23">
        <f>E27*C27</f>
        <v>0</v>
      </c>
    </row>
    <row r="28" spans="1:6" x14ac:dyDescent="0.25">
      <c r="A28" s="39">
        <v>6120</v>
      </c>
      <c r="B28" s="40" t="s">
        <v>45</v>
      </c>
      <c r="C28" s="41">
        <v>5</v>
      </c>
      <c r="D28" s="39" t="s">
        <v>23</v>
      </c>
      <c r="E28" s="42"/>
      <c r="F28" s="42">
        <f>E28*C28</f>
        <v>0</v>
      </c>
    </row>
    <row r="29" spans="1:6" ht="30" x14ac:dyDescent="0.25">
      <c r="A29" s="20">
        <v>6111</v>
      </c>
      <c r="B29" s="21" t="s">
        <v>46</v>
      </c>
      <c r="C29" s="22">
        <v>85</v>
      </c>
      <c r="D29" s="20" t="s">
        <v>23</v>
      </c>
      <c r="E29" s="23"/>
      <c r="F29" s="23">
        <f>E29*C29</f>
        <v>0</v>
      </c>
    </row>
    <row r="30" spans="1:6" ht="15.75" x14ac:dyDescent="0.25">
      <c r="A30" s="38" t="s">
        <v>47</v>
      </c>
      <c r="B30" s="38"/>
      <c r="C30" s="38"/>
      <c r="D30" s="38"/>
      <c r="E30" s="38"/>
      <c r="F30" s="38"/>
    </row>
    <row r="31" spans="1:6" ht="15.75" x14ac:dyDescent="0.25">
      <c r="A31" s="37" t="s">
        <v>24</v>
      </c>
      <c r="B31" s="37"/>
      <c r="C31" s="37"/>
      <c r="D31" s="37"/>
      <c r="E31" s="37"/>
      <c r="F31" s="37"/>
    </row>
    <row r="32" spans="1:6" ht="30" x14ac:dyDescent="0.25">
      <c r="A32" s="15" t="s">
        <v>27</v>
      </c>
      <c r="B32" s="19" t="s">
        <v>25</v>
      </c>
      <c r="C32" s="17">
        <v>30</v>
      </c>
      <c r="D32" s="15" t="s">
        <v>15</v>
      </c>
      <c r="E32" s="18"/>
      <c r="F32" s="18">
        <f>E32*C32</f>
        <v>0</v>
      </c>
    </row>
    <row r="33" spans="1:6" ht="30" x14ac:dyDescent="0.25">
      <c r="A33" s="20" t="s">
        <v>28</v>
      </c>
      <c r="B33" s="21" t="s">
        <v>26</v>
      </c>
      <c r="C33" s="22">
        <v>60</v>
      </c>
      <c r="D33" s="20" t="s">
        <v>11</v>
      </c>
      <c r="E33" s="23"/>
      <c r="F33" s="23">
        <f>E33*C33</f>
        <v>0</v>
      </c>
    </row>
    <row r="34" spans="1:6" ht="45" x14ac:dyDescent="0.25">
      <c r="A34" s="15" t="s">
        <v>36</v>
      </c>
      <c r="B34" s="19" t="s">
        <v>37</v>
      </c>
      <c r="C34" s="17">
        <v>30</v>
      </c>
      <c r="D34" s="15" t="s">
        <v>15</v>
      </c>
      <c r="E34" s="18"/>
      <c r="F34" s="18">
        <f>E34*C34</f>
        <v>0</v>
      </c>
    </row>
    <row r="35" spans="1:6" x14ac:dyDescent="0.25">
      <c r="A35" s="20" t="s">
        <v>35</v>
      </c>
      <c r="B35" s="21" t="s">
        <v>38</v>
      </c>
      <c r="C35" s="22">
        <v>5</v>
      </c>
      <c r="D35" s="20" t="s">
        <v>15</v>
      </c>
      <c r="E35" s="23"/>
      <c r="F35" s="23">
        <f>E35*C35</f>
        <v>0</v>
      </c>
    </row>
    <row r="36" spans="1:6" ht="15.75" x14ac:dyDescent="0.25">
      <c r="A36" s="43" t="s">
        <v>50</v>
      </c>
      <c r="B36" s="43"/>
      <c r="C36" s="43"/>
      <c r="D36" s="43"/>
      <c r="E36" s="43"/>
      <c r="F36" s="43"/>
    </row>
    <row r="37" spans="1:6" ht="60" x14ac:dyDescent="0.25">
      <c r="A37" s="20" t="s">
        <v>51</v>
      </c>
      <c r="B37" s="21" t="s">
        <v>52</v>
      </c>
      <c r="C37" s="22">
        <v>1</v>
      </c>
      <c r="D37" s="20" t="s">
        <v>5</v>
      </c>
      <c r="E37" s="23"/>
      <c r="F37" s="23">
        <f>E37*C37</f>
        <v>0</v>
      </c>
    </row>
    <row r="38" spans="1:6" x14ac:dyDescent="0.25">
      <c r="A38" s="15">
        <v>2642</v>
      </c>
      <c r="B38" s="19" t="s">
        <v>53</v>
      </c>
      <c r="C38" s="17">
        <v>21</v>
      </c>
      <c r="D38" s="15" t="s">
        <v>15</v>
      </c>
      <c r="E38" s="18"/>
      <c r="F38" s="18">
        <f>E38*C38</f>
        <v>0</v>
      </c>
    </row>
    <row r="39" spans="1:6" ht="30" x14ac:dyDescent="0.25">
      <c r="A39" s="20">
        <v>3301</v>
      </c>
      <c r="B39" s="21" t="s">
        <v>54</v>
      </c>
      <c r="C39" s="22">
        <v>13</v>
      </c>
      <c r="D39" s="20" t="s">
        <v>15</v>
      </c>
      <c r="E39" s="23"/>
      <c r="F39" s="23">
        <f>E39*C39</f>
        <v>0</v>
      </c>
    </row>
    <row r="40" spans="1:6" ht="30" x14ac:dyDescent="0.25">
      <c r="A40" s="15">
        <v>3303</v>
      </c>
      <c r="B40" s="19" t="s">
        <v>55</v>
      </c>
      <c r="C40" s="17">
        <v>10</v>
      </c>
      <c r="D40" s="15" t="s">
        <v>15</v>
      </c>
      <c r="E40" s="18"/>
      <c r="F40" s="18">
        <f>E40*C40</f>
        <v>0</v>
      </c>
    </row>
    <row r="41" spans="1:6" x14ac:dyDescent="0.25">
      <c r="A41" s="20">
        <v>3305</v>
      </c>
      <c r="B41" s="21" t="s">
        <v>56</v>
      </c>
      <c r="C41" s="22">
        <v>250</v>
      </c>
      <c r="D41" s="20" t="s">
        <v>11</v>
      </c>
      <c r="E41" s="23"/>
      <c r="F41" s="23">
        <f>E41*C41</f>
        <v>0</v>
      </c>
    </row>
    <row r="42" spans="1:6" ht="30" x14ac:dyDescent="0.25">
      <c r="A42" s="39" t="s">
        <v>57</v>
      </c>
      <c r="B42" s="40" t="s">
        <v>58</v>
      </c>
      <c r="C42" s="41">
        <v>250</v>
      </c>
      <c r="D42" s="39" t="s">
        <v>11</v>
      </c>
      <c r="E42" s="42"/>
      <c r="F42" s="42">
        <f>E42*C42</f>
        <v>0</v>
      </c>
    </row>
    <row r="43" spans="1:6" x14ac:dyDescent="0.25">
      <c r="A43" s="20">
        <v>2403</v>
      </c>
      <c r="B43" s="21" t="s">
        <v>59</v>
      </c>
      <c r="C43" s="22">
        <v>11</v>
      </c>
      <c r="D43" s="20" t="s">
        <v>33</v>
      </c>
      <c r="E43" s="23"/>
      <c r="F43" s="23">
        <f>E43*C43</f>
        <v>0</v>
      </c>
    </row>
    <row r="44" spans="1:6" ht="30" x14ac:dyDescent="0.25">
      <c r="A44" s="39">
        <v>2652</v>
      </c>
      <c r="B44" s="40" t="s">
        <v>60</v>
      </c>
      <c r="C44" s="41">
        <v>13</v>
      </c>
      <c r="D44" s="39" t="s">
        <v>23</v>
      </c>
      <c r="E44" s="42"/>
      <c r="F44" s="42">
        <f>E44*C44</f>
        <v>0</v>
      </c>
    </row>
    <row r="45" spans="1:6" ht="30" x14ac:dyDescent="0.25">
      <c r="A45" s="20">
        <v>2653</v>
      </c>
      <c r="B45" s="21" t="s">
        <v>61</v>
      </c>
      <c r="C45" s="22">
        <v>1</v>
      </c>
      <c r="D45" s="20" t="s">
        <v>23</v>
      </c>
      <c r="E45" s="23"/>
      <c r="F45" s="23">
        <f>E45*C45</f>
        <v>0</v>
      </c>
    </row>
    <row r="46" spans="1:6" ht="30" x14ac:dyDescent="0.25">
      <c r="A46" s="39">
        <v>2654</v>
      </c>
      <c r="B46" s="40" t="s">
        <v>70</v>
      </c>
      <c r="C46" s="41">
        <v>1</v>
      </c>
      <c r="D46" s="39" t="s">
        <v>23</v>
      </c>
      <c r="E46" s="42"/>
      <c r="F46" s="42">
        <f>E46*C46</f>
        <v>0</v>
      </c>
    </row>
    <row r="47" spans="1:6" ht="15.75" x14ac:dyDescent="0.25">
      <c r="A47" s="6"/>
      <c r="B47" s="7"/>
      <c r="C47" s="10"/>
      <c r="D47" s="6"/>
      <c r="E47" s="25" t="s">
        <v>4</v>
      </c>
      <c r="F47" s="25">
        <f>SUM(F37:F46)+SUM(F32:F35)+SUM(F27:F29)+SUM(F24:F25)+SUM(F19:F22)+SUM(F14:F17)+SUM(F5:F11)</f>
        <v>0</v>
      </c>
    </row>
    <row r="48" spans="1:6" x14ac:dyDescent="0.25">
      <c r="A48" s="6"/>
      <c r="B48" s="7"/>
      <c r="C48" s="10"/>
      <c r="D48" s="6"/>
      <c r="E48" s="8"/>
      <c r="F48" s="8"/>
    </row>
    <row r="49" spans="1:6" x14ac:dyDescent="0.25">
      <c r="A49" s="6"/>
      <c r="B49" s="7"/>
      <c r="C49" s="10"/>
      <c r="D49" s="6"/>
      <c r="E49" s="8"/>
      <c r="F49" s="8"/>
    </row>
    <row r="50" spans="1:6" x14ac:dyDescent="0.25">
      <c r="A50" s="6"/>
      <c r="B50" s="7"/>
      <c r="C50" s="10"/>
      <c r="D50" s="6"/>
      <c r="E50" s="8"/>
      <c r="F50" s="8"/>
    </row>
    <row r="51" spans="1:6" x14ac:dyDescent="0.25">
      <c r="A51" s="6"/>
      <c r="B51" s="7"/>
      <c r="C51" s="10"/>
      <c r="D51" s="6"/>
      <c r="E51" s="8"/>
      <c r="F51" s="8"/>
    </row>
    <row r="52" spans="1:6" x14ac:dyDescent="0.25">
      <c r="A52" s="6"/>
      <c r="B52" s="7"/>
      <c r="C52" s="10"/>
      <c r="D52" s="6"/>
      <c r="E52" s="8"/>
      <c r="F52" s="8"/>
    </row>
    <row r="53" spans="1:6" x14ac:dyDescent="0.25">
      <c r="A53" s="6"/>
      <c r="B53" s="7"/>
      <c r="C53" s="10"/>
      <c r="D53" s="6"/>
      <c r="E53" s="8"/>
      <c r="F53" s="8"/>
    </row>
  </sheetData>
  <mergeCells count="10">
    <mergeCell ref="A26:F26"/>
    <mergeCell ref="A30:F30"/>
    <mergeCell ref="A31:F31"/>
    <mergeCell ref="A36:F36"/>
    <mergeCell ref="B2:F2"/>
    <mergeCell ref="A12:F12"/>
    <mergeCell ref="A23:F23"/>
    <mergeCell ref="A13:F13"/>
    <mergeCell ref="A4:F4"/>
    <mergeCell ref="A18:F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F08A-EF44-4B46-AB66-439439611611}">
  <dimension ref="A2:H23"/>
  <sheetViews>
    <sheetView workbookViewId="0"/>
  </sheetViews>
  <sheetFormatPr defaultRowHeight="15" x14ac:dyDescent="0.25"/>
  <cols>
    <col min="1" max="1" width="15.42578125" style="2" customWidth="1"/>
    <col min="2" max="2" width="44" style="1" customWidth="1"/>
    <col min="3" max="3" width="11.5703125" style="9" bestFit="1" customWidth="1"/>
    <col min="4" max="4" width="12" style="2" bestFit="1" customWidth="1"/>
    <col min="5" max="5" width="12.85546875" style="5" customWidth="1"/>
    <col min="6" max="6" width="13.42578125" style="5" customWidth="1"/>
    <col min="7" max="8" width="9.140625" style="1"/>
  </cols>
  <sheetData>
    <row r="2" spans="1:8" ht="18" x14ac:dyDescent="0.25">
      <c r="A2" s="24" t="s">
        <v>0</v>
      </c>
      <c r="B2" s="36" t="s">
        <v>63</v>
      </c>
      <c r="C2" s="36"/>
      <c r="D2" s="36"/>
      <c r="E2" s="36"/>
      <c r="F2" s="36"/>
    </row>
    <row r="3" spans="1:8" ht="31.5" x14ac:dyDescent="0.25">
      <c r="A3" s="11" t="s">
        <v>1</v>
      </c>
      <c r="B3" s="11" t="s">
        <v>2</v>
      </c>
      <c r="C3" s="12" t="s">
        <v>3</v>
      </c>
      <c r="D3" s="13" t="s">
        <v>6</v>
      </c>
      <c r="E3" s="14" t="s">
        <v>13</v>
      </c>
      <c r="F3" s="14" t="s">
        <v>14</v>
      </c>
    </row>
    <row r="4" spans="1:8" ht="15.75" x14ac:dyDescent="0.25">
      <c r="A4" s="37" t="s">
        <v>18</v>
      </c>
      <c r="B4" s="37"/>
      <c r="C4" s="37"/>
      <c r="D4" s="37"/>
      <c r="E4" s="37"/>
      <c r="F4" s="37"/>
    </row>
    <row r="5" spans="1:8" x14ac:dyDescent="0.25">
      <c r="A5" s="15">
        <v>1101</v>
      </c>
      <c r="B5" s="16" t="s">
        <v>7</v>
      </c>
      <c r="C5" s="17">
        <v>1</v>
      </c>
      <c r="D5" s="15" t="s">
        <v>5</v>
      </c>
      <c r="E5" s="18"/>
      <c r="F5" s="18">
        <f>E5*C5</f>
        <v>0</v>
      </c>
    </row>
    <row r="6" spans="1:8" ht="30" x14ac:dyDescent="0.25">
      <c r="A6" s="20">
        <v>1311</v>
      </c>
      <c r="B6" s="21" t="s">
        <v>19</v>
      </c>
      <c r="C6" s="22">
        <v>1</v>
      </c>
      <c r="D6" s="20" t="s">
        <v>5</v>
      </c>
      <c r="E6" s="23"/>
      <c r="F6" s="23">
        <f>E6*C6</f>
        <v>0</v>
      </c>
    </row>
    <row r="7" spans="1:8" ht="30" x14ac:dyDescent="0.25">
      <c r="A7" s="39">
        <v>1312</v>
      </c>
      <c r="B7" s="40" t="s">
        <v>20</v>
      </c>
      <c r="C7" s="41">
        <v>1</v>
      </c>
      <c r="D7" s="39" t="s">
        <v>5</v>
      </c>
      <c r="E7" s="42"/>
      <c r="F7" s="42">
        <f>E7*C7</f>
        <v>0</v>
      </c>
    </row>
    <row r="8" spans="1:8" ht="45" x14ac:dyDescent="0.25">
      <c r="A8" s="20">
        <v>2661</v>
      </c>
      <c r="B8" s="21" t="s">
        <v>66</v>
      </c>
      <c r="C8" s="22">
        <v>1</v>
      </c>
      <c r="D8" s="20" t="s">
        <v>5</v>
      </c>
      <c r="E8" s="23"/>
      <c r="F8" s="23">
        <f>E8*C8</f>
        <v>0</v>
      </c>
    </row>
    <row r="9" spans="1:8" ht="30" x14ac:dyDescent="0.25">
      <c r="A9" s="39" t="s">
        <v>22</v>
      </c>
      <c r="B9" s="40" t="s">
        <v>21</v>
      </c>
      <c r="C9" s="41">
        <v>2</v>
      </c>
      <c r="D9" s="39" t="s">
        <v>23</v>
      </c>
      <c r="E9" s="42"/>
      <c r="F9" s="42">
        <f>E9*C9</f>
        <v>0</v>
      </c>
    </row>
    <row r="10" spans="1:8" ht="45" x14ac:dyDescent="0.25">
      <c r="A10" s="20">
        <v>1103</v>
      </c>
      <c r="B10" s="21" t="s">
        <v>48</v>
      </c>
      <c r="C10" s="22">
        <v>1</v>
      </c>
      <c r="D10" s="20" t="s">
        <v>5</v>
      </c>
      <c r="E10" s="23"/>
      <c r="F10" s="23">
        <f>E10*C10</f>
        <v>0</v>
      </c>
    </row>
    <row r="11" spans="1:8" x14ac:dyDescent="0.25">
      <c r="A11" s="39">
        <v>9010</v>
      </c>
      <c r="B11" s="40" t="s">
        <v>49</v>
      </c>
      <c r="C11" s="41">
        <v>1</v>
      </c>
      <c r="D11" s="39" t="s">
        <v>5</v>
      </c>
      <c r="E11" s="42"/>
      <c r="F11" s="42">
        <f>E11*C11</f>
        <v>0</v>
      </c>
    </row>
    <row r="12" spans="1:8" ht="15.75" x14ac:dyDescent="0.25">
      <c r="A12" s="37" t="s">
        <v>24</v>
      </c>
      <c r="B12" s="37"/>
      <c r="C12" s="37"/>
      <c r="D12" s="37"/>
      <c r="E12" s="37"/>
      <c r="F12" s="37"/>
    </row>
    <row r="13" spans="1:8" x14ac:dyDescent="0.25">
      <c r="A13" s="15">
        <v>3201</v>
      </c>
      <c r="B13" s="19" t="s">
        <v>64</v>
      </c>
      <c r="C13" s="17">
        <v>7</v>
      </c>
      <c r="D13" s="15" t="s">
        <v>15</v>
      </c>
      <c r="E13" s="18"/>
      <c r="F13" s="18">
        <f>E13*C13</f>
        <v>0</v>
      </c>
    </row>
    <row r="14" spans="1:8" ht="30" x14ac:dyDescent="0.25">
      <c r="A14" s="15">
        <v>3109</v>
      </c>
      <c r="B14" s="19" t="s">
        <v>65</v>
      </c>
      <c r="C14" s="17">
        <v>7</v>
      </c>
      <c r="D14" s="15" t="s">
        <v>15</v>
      </c>
      <c r="E14" s="18"/>
      <c r="F14" s="18">
        <f>E14*C14</f>
        <v>0</v>
      </c>
    </row>
    <row r="15" spans="1:8" s="45" customFormat="1" ht="15.75" x14ac:dyDescent="0.25">
      <c r="A15" s="37" t="s">
        <v>50</v>
      </c>
      <c r="B15" s="37"/>
      <c r="C15" s="37"/>
      <c r="D15" s="37"/>
      <c r="E15" s="37"/>
      <c r="F15" s="37"/>
      <c r="G15" s="44"/>
      <c r="H15" s="44"/>
    </row>
    <row r="16" spans="1:8" ht="60" x14ac:dyDescent="0.25">
      <c r="A16" s="39" t="s">
        <v>51</v>
      </c>
      <c r="B16" s="40" t="s">
        <v>52</v>
      </c>
      <c r="C16" s="41">
        <v>1</v>
      </c>
      <c r="D16" s="39" t="s">
        <v>5</v>
      </c>
      <c r="E16" s="42"/>
      <c r="F16" s="42">
        <f>E16*C16</f>
        <v>0</v>
      </c>
    </row>
    <row r="17" spans="1:6" ht="30" x14ac:dyDescent="0.25">
      <c r="A17" s="20">
        <v>3301</v>
      </c>
      <c r="B17" s="21" t="s">
        <v>67</v>
      </c>
      <c r="C17" s="22">
        <v>795</v>
      </c>
      <c r="D17" s="20" t="s">
        <v>68</v>
      </c>
      <c r="E17" s="23"/>
      <c r="F17" s="23">
        <f>E17*C17</f>
        <v>0</v>
      </c>
    </row>
    <row r="18" spans="1:6" x14ac:dyDescent="0.25">
      <c r="A18" s="15">
        <v>3305</v>
      </c>
      <c r="B18" s="19" t="s">
        <v>56</v>
      </c>
      <c r="C18" s="17">
        <v>278</v>
      </c>
      <c r="D18" s="15" t="s">
        <v>11</v>
      </c>
      <c r="E18" s="18"/>
      <c r="F18" s="18">
        <v>0</v>
      </c>
    </row>
    <row r="19" spans="1:6" x14ac:dyDescent="0.25">
      <c r="A19" s="20">
        <v>3305</v>
      </c>
      <c r="B19" s="21" t="s">
        <v>69</v>
      </c>
      <c r="C19" s="22">
        <v>383</v>
      </c>
      <c r="D19" s="20" t="s">
        <v>11</v>
      </c>
      <c r="E19" s="23"/>
      <c r="F19" s="23">
        <f>E19*C19</f>
        <v>0</v>
      </c>
    </row>
    <row r="20" spans="1:6" ht="30" x14ac:dyDescent="0.25">
      <c r="A20" s="39">
        <v>2652</v>
      </c>
      <c r="B20" s="40" t="s">
        <v>60</v>
      </c>
      <c r="C20" s="41">
        <v>12</v>
      </c>
      <c r="D20" s="39" t="s">
        <v>23</v>
      </c>
      <c r="E20" s="42"/>
      <c r="F20" s="42">
        <f>E20*C20</f>
        <v>0</v>
      </c>
    </row>
    <row r="21" spans="1:6" ht="30" x14ac:dyDescent="0.25">
      <c r="A21" s="20">
        <v>2653</v>
      </c>
      <c r="B21" s="21" t="s">
        <v>61</v>
      </c>
      <c r="C21" s="22">
        <v>1</v>
      </c>
      <c r="D21" s="20" t="s">
        <v>23</v>
      </c>
      <c r="E21" s="23"/>
      <c r="F21" s="23">
        <f>E21*C21</f>
        <v>0</v>
      </c>
    </row>
    <row r="22" spans="1:6" ht="30" x14ac:dyDescent="0.25">
      <c r="A22" s="39">
        <v>2654</v>
      </c>
      <c r="B22" s="40" t="s">
        <v>70</v>
      </c>
      <c r="C22" s="41">
        <v>1</v>
      </c>
      <c r="D22" s="39" t="s">
        <v>23</v>
      </c>
      <c r="E22" s="42"/>
      <c r="F22" s="42">
        <f>E22*C22</f>
        <v>0</v>
      </c>
    </row>
    <row r="23" spans="1:6" ht="15.75" x14ac:dyDescent="0.25">
      <c r="E23" s="25" t="s">
        <v>4</v>
      </c>
      <c r="F23" s="25">
        <f>SUM(F16:F22)+SUM(F13:F14)+SUM(F5:F11)</f>
        <v>0</v>
      </c>
    </row>
  </sheetData>
  <mergeCells count="4">
    <mergeCell ref="A12:F12"/>
    <mergeCell ref="A15:F15"/>
    <mergeCell ref="B2:F2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A1 - Schedule</vt:lpstr>
      <vt:lpstr>A2 -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dcterms:created xsi:type="dcterms:W3CDTF">2023-01-27T02:37:54Z</dcterms:created>
  <dcterms:modified xsi:type="dcterms:W3CDTF">2023-07-24T05:07:29Z</dcterms:modified>
</cp:coreProperties>
</file>