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https://citywatertechnology.sharepoint.com/sites/CWT/Jobs/Banana Shire Council/BMI1798 Moura and Biloela Instrumentation Specifications/CWT Deliverables/"/>
    </mc:Choice>
  </mc:AlternateContent>
  <xr:revisionPtr revIDLastSave="277" documentId="8_{C0CF5A66-73C7-4877-8620-97BE863C3115}" xr6:coauthVersionLast="47" xr6:coauthVersionMax="47" xr10:uidLastSave="{9CAFD44A-E688-4434-AC81-8043B684C64C}"/>
  <bookViews>
    <workbookView xWindow="-28920" yWindow="-120" windowWidth="29040" windowHeight="15840" activeTab="1" xr2:uid="{00000000-000D-0000-FFFF-FFFF00000000}"/>
  </bookViews>
  <sheets>
    <sheet name="Schedules" sheetId="2" r:id="rId1"/>
    <sheet name="1 Schedule of Prices (D1)" sheetId="1" r:id="rId2"/>
    <sheet name="2 Schedule of Prices (D2)" sheetId="4" r:id="rId3"/>
    <sheet name="3 Schedule of Prices (D3)" sheetId="6" r:id="rId4"/>
    <sheet name="4 Schedule of Rates" sheetId="7" r:id="rId5"/>
  </sheets>
  <definedNames>
    <definedName name="_xlnm.Print_Area" localSheetId="1">'1 Schedule of Prices (D1)'!$A$1:$E$127</definedName>
    <definedName name="_xlnm.Print_Area" localSheetId="2">'2 Schedule of Prices (D2)'!$A$1:$E$105</definedName>
    <definedName name="_xlnm.Print_Area" localSheetId="3">'3 Schedule of Prices (D3)'!$A$1:$E$99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02" i="1" l="1"/>
  <c r="B101" i="1"/>
  <c r="D92" i="6"/>
  <c r="C92" i="6"/>
  <c r="B86" i="6"/>
  <c r="B87" i="6" s="1"/>
  <c r="B88" i="6" s="1"/>
  <c r="B89" i="6" s="1"/>
  <c r="B90" i="6" s="1"/>
  <c r="B91" i="6" s="1"/>
  <c r="B92" i="6" s="1"/>
  <c r="D82" i="6"/>
  <c r="C82" i="6"/>
  <c r="B78" i="6"/>
  <c r="B79" i="6" s="1"/>
  <c r="B80" i="6" s="1"/>
  <c r="B81" i="6" s="1"/>
  <c r="B82" i="6" s="1"/>
  <c r="D74" i="6"/>
  <c r="C74" i="6"/>
  <c r="B69" i="6"/>
  <c r="B70" i="6" s="1"/>
  <c r="B71" i="6" s="1"/>
  <c r="B72" i="6" s="1"/>
  <c r="B73" i="6" s="1"/>
  <c r="B74" i="6" s="1"/>
  <c r="D65" i="6"/>
  <c r="C65" i="6"/>
  <c r="B61" i="6"/>
  <c r="B62" i="6" s="1"/>
  <c r="B63" i="6" s="1"/>
  <c r="B64" i="6" s="1"/>
  <c r="B65" i="6" s="1"/>
  <c r="D57" i="6"/>
  <c r="D20" i="6" s="1"/>
  <c r="C57" i="6"/>
  <c r="B48" i="6"/>
  <c r="B49" i="6" s="1"/>
  <c r="B50" i="6" s="1"/>
  <c r="B51" i="6" s="1"/>
  <c r="B52" i="6" s="1"/>
  <c r="B53" i="6" s="1"/>
  <c r="B54" i="6" s="1"/>
  <c r="B55" i="6" s="1"/>
  <c r="B56" i="6" s="1"/>
  <c r="B57" i="6" s="1"/>
  <c r="B21" i="6"/>
  <c r="D21" i="6" s="1"/>
  <c r="C20" i="6"/>
  <c r="D98" i="4"/>
  <c r="C98" i="4"/>
  <c r="B92" i="4"/>
  <c r="B93" i="4" s="1"/>
  <c r="B94" i="4" s="1"/>
  <c r="B95" i="4" s="1"/>
  <c r="B96" i="4" s="1"/>
  <c r="B97" i="4" s="1"/>
  <c r="B98" i="4" s="1"/>
  <c r="D88" i="4"/>
  <c r="C88" i="4"/>
  <c r="B84" i="4"/>
  <c r="B85" i="4" s="1"/>
  <c r="B86" i="4" s="1"/>
  <c r="B87" i="4" s="1"/>
  <c r="B88" i="4" s="1"/>
  <c r="D80" i="4"/>
  <c r="C80" i="4"/>
  <c r="B76" i="4"/>
  <c r="B77" i="4" s="1"/>
  <c r="B78" i="4" s="1"/>
  <c r="B79" i="4" s="1"/>
  <c r="D72" i="4"/>
  <c r="C72" i="4"/>
  <c r="B69" i="4"/>
  <c r="B70" i="4" s="1"/>
  <c r="B71" i="4" s="1"/>
  <c r="B72" i="4" s="1"/>
  <c r="D65" i="4"/>
  <c r="C65" i="4"/>
  <c r="B61" i="4"/>
  <c r="B62" i="4" s="1"/>
  <c r="B63" i="4" s="1"/>
  <c r="B64" i="4" s="1"/>
  <c r="B65" i="4" s="1"/>
  <c r="D57" i="4"/>
  <c r="C57" i="4"/>
  <c r="B48" i="4"/>
  <c r="B49" i="4" s="1"/>
  <c r="B50" i="4" s="1"/>
  <c r="B51" i="4" s="1"/>
  <c r="B52" i="4" s="1"/>
  <c r="B53" i="4" s="1"/>
  <c r="B54" i="4" s="1"/>
  <c r="B55" i="4" s="1"/>
  <c r="B56" i="4" s="1"/>
  <c r="B57" i="4" s="1"/>
  <c r="B21" i="4"/>
  <c r="D20" i="4"/>
  <c r="C20" i="4"/>
  <c r="C21" i="6" l="1"/>
  <c r="B22" i="6"/>
  <c r="D22" i="6" s="1"/>
  <c r="B80" i="4"/>
  <c r="C21" i="4"/>
  <c r="D21" i="4"/>
  <c r="B22" i="4"/>
  <c r="B23" i="6" l="1"/>
  <c r="D23" i="6" s="1"/>
  <c r="C22" i="6"/>
  <c r="D22" i="4"/>
  <c r="B23" i="4"/>
  <c r="C22" i="4"/>
  <c r="C23" i="6" l="1"/>
  <c r="B24" i="6"/>
  <c r="D24" i="6" s="1"/>
  <c r="C23" i="4"/>
  <c r="D23" i="4"/>
  <c r="B24" i="4"/>
  <c r="B25" i="6" l="1"/>
  <c r="B26" i="6" s="1"/>
  <c r="C24" i="6"/>
  <c r="B25" i="4"/>
  <c r="D24" i="4"/>
  <c r="C24" i="4"/>
  <c r="C25" i="6" l="1"/>
  <c r="D25" i="6"/>
  <c r="D26" i="6"/>
  <c r="C26" i="6"/>
  <c r="B27" i="6"/>
  <c r="B26" i="4"/>
  <c r="D25" i="4"/>
  <c r="C25" i="4"/>
  <c r="C27" i="6" l="1"/>
  <c r="B28" i="6"/>
  <c r="D27" i="6"/>
  <c r="D26" i="4"/>
  <c r="C26" i="4"/>
  <c r="B27" i="4"/>
  <c r="B29" i="6" l="1"/>
  <c r="D28" i="6"/>
  <c r="C28" i="6"/>
  <c r="C27" i="4"/>
  <c r="B28" i="4"/>
  <c r="D27" i="4"/>
  <c r="B30" i="6" l="1"/>
  <c r="D29" i="6"/>
  <c r="C29" i="6"/>
  <c r="C28" i="4"/>
  <c r="D28" i="4"/>
  <c r="B29" i="4"/>
  <c r="C30" i="6" l="1"/>
  <c r="B31" i="6"/>
  <c r="D30" i="6"/>
  <c r="B30" i="4"/>
  <c r="D29" i="4"/>
  <c r="C29" i="4"/>
  <c r="B32" i="6" l="1"/>
  <c r="D31" i="6"/>
  <c r="C31" i="6"/>
  <c r="B31" i="4"/>
  <c r="D30" i="4"/>
  <c r="C30" i="4"/>
  <c r="B33" i="6" l="1"/>
  <c r="D32" i="6"/>
  <c r="C32" i="6"/>
  <c r="B32" i="4"/>
  <c r="D31" i="4"/>
  <c r="C31" i="4"/>
  <c r="B90" i="1"/>
  <c r="B91" i="1" s="1"/>
  <c r="B92" i="1" s="1"/>
  <c r="B34" i="6" l="1"/>
  <c r="C33" i="6"/>
  <c r="D33" i="6"/>
  <c r="B33" i="4"/>
  <c r="D32" i="4"/>
  <c r="C32" i="4"/>
  <c r="C120" i="1"/>
  <c r="C110" i="1"/>
  <c r="C86" i="1"/>
  <c r="C78" i="1"/>
  <c r="C72" i="1"/>
  <c r="C65" i="1"/>
  <c r="C57" i="1"/>
  <c r="C20" i="1"/>
  <c r="C34" i="6" l="1"/>
  <c r="B35" i="6"/>
  <c r="D34" i="6"/>
  <c r="D33" i="4"/>
  <c r="B34" i="4"/>
  <c r="C33" i="4"/>
  <c r="D78" i="1"/>
  <c r="B76" i="1"/>
  <c r="B77" i="1" s="1"/>
  <c r="D35" i="6" l="1"/>
  <c r="B36" i="6"/>
  <c r="C35" i="6"/>
  <c r="B35" i="4"/>
  <c r="D34" i="4"/>
  <c r="C34" i="4"/>
  <c r="B78" i="1"/>
  <c r="B37" i="6" l="1"/>
  <c r="D36" i="6"/>
  <c r="C36" i="6"/>
  <c r="B36" i="4"/>
  <c r="D35" i="4"/>
  <c r="C35" i="4"/>
  <c r="D72" i="1"/>
  <c r="B93" i="1"/>
  <c r="B94" i="1" s="1"/>
  <c r="B95" i="1" s="1"/>
  <c r="B96" i="1" s="1"/>
  <c r="B97" i="1" s="1"/>
  <c r="B98" i="1" s="1"/>
  <c r="B99" i="1" s="1"/>
  <c r="B100" i="1" s="1"/>
  <c r="B82" i="1"/>
  <c r="B61" i="1"/>
  <c r="B48" i="1"/>
  <c r="B49" i="1" s="1"/>
  <c r="B50" i="1" s="1"/>
  <c r="B51" i="1" s="1"/>
  <c r="B52" i="1" s="1"/>
  <c r="B53" i="1" s="1"/>
  <c r="B54" i="1" s="1"/>
  <c r="B55" i="1" s="1"/>
  <c r="B56" i="1" s="1"/>
  <c r="B57" i="1" s="1"/>
  <c r="B69" i="1"/>
  <c r="B70" i="1" s="1"/>
  <c r="D120" i="1"/>
  <c r="D86" i="1"/>
  <c r="D101" i="1" s="1"/>
  <c r="D65" i="1"/>
  <c r="B114" i="1"/>
  <c r="B115" i="1" s="1"/>
  <c r="B116" i="1" s="1"/>
  <c r="B117" i="1" s="1"/>
  <c r="B118" i="1" s="1"/>
  <c r="B119" i="1" s="1"/>
  <c r="B120" i="1" s="1"/>
  <c r="B21" i="1"/>
  <c r="B103" i="1" l="1"/>
  <c r="B104" i="1" s="1"/>
  <c r="B105" i="1" s="1"/>
  <c r="B106" i="1" s="1"/>
  <c r="B107" i="1" s="1"/>
  <c r="B108" i="1" s="1"/>
  <c r="B109" i="1" s="1"/>
  <c r="B110" i="1" s="1"/>
  <c r="D110" i="1"/>
  <c r="C37" i="6"/>
  <c r="B38" i="6"/>
  <c r="D37" i="6"/>
  <c r="B37" i="4"/>
  <c r="D36" i="4"/>
  <c r="C36" i="4"/>
  <c r="B62" i="1"/>
  <c r="B63" i="1" s="1"/>
  <c r="B64" i="1" s="1"/>
  <c r="B65" i="1" s="1"/>
  <c r="B83" i="1"/>
  <c r="B84" i="1" s="1"/>
  <c r="B85" i="1" s="1"/>
  <c r="B86" i="1" s="1"/>
  <c r="B71" i="1"/>
  <c r="B72" i="1" s="1"/>
  <c r="C21" i="1"/>
  <c r="D21" i="1"/>
  <c r="B22" i="1"/>
  <c r="D38" i="6" l="1"/>
  <c r="C38" i="6"/>
  <c r="B39" i="6"/>
  <c r="C37" i="4"/>
  <c r="B38" i="4"/>
  <c r="D37" i="4"/>
  <c r="D22" i="1"/>
  <c r="C22" i="1"/>
  <c r="B23" i="1"/>
  <c r="D39" i="6" l="1"/>
  <c r="B40" i="6"/>
  <c r="C39" i="6"/>
  <c r="B39" i="4"/>
  <c r="D38" i="4"/>
  <c r="C38" i="4"/>
  <c r="C23" i="1"/>
  <c r="D23" i="1"/>
  <c r="B24" i="1"/>
  <c r="B41" i="6" l="1"/>
  <c r="D40" i="6"/>
  <c r="C40" i="6"/>
  <c r="D39" i="4"/>
  <c r="C39" i="4"/>
  <c r="B40" i="4"/>
  <c r="D24" i="1"/>
  <c r="C24" i="1"/>
  <c r="B25" i="1"/>
  <c r="B42" i="6" l="1"/>
  <c r="D41" i="6"/>
  <c r="C41" i="6"/>
  <c r="B41" i="4"/>
  <c r="D40" i="4"/>
  <c r="C40" i="4"/>
  <c r="D25" i="1"/>
  <c r="C25" i="1"/>
  <c r="B26" i="1"/>
  <c r="D42" i="6" l="1"/>
  <c r="C42" i="6"/>
  <c r="B43" i="6"/>
  <c r="B42" i="4"/>
  <c r="D41" i="4"/>
  <c r="C41" i="4"/>
  <c r="D26" i="1"/>
  <c r="C26" i="1"/>
  <c r="B27" i="1"/>
  <c r="D27" i="1" s="1"/>
  <c r="C43" i="6" l="1"/>
  <c r="D43" i="6"/>
  <c r="D44" i="6" s="1" a="1"/>
  <c r="D44" i="6" s="1"/>
  <c r="D42" i="4"/>
  <c r="C42" i="4"/>
  <c r="B43" i="4"/>
  <c r="C27" i="1"/>
  <c r="B28" i="1"/>
  <c r="D43" i="4" l="1"/>
  <c r="D44" i="4" s="1" a="1"/>
  <c r="D44" i="4" s="1"/>
  <c r="C43" i="4"/>
  <c r="D28" i="1"/>
  <c r="C28" i="1"/>
  <c r="B29" i="1"/>
  <c r="D29" i="1" l="1"/>
  <c r="C29" i="1"/>
  <c r="B30" i="1"/>
  <c r="D30" i="1" l="1"/>
  <c r="C30" i="1"/>
  <c r="B31" i="1"/>
  <c r="D31" i="1" l="1"/>
  <c r="C31" i="1"/>
  <c r="B32" i="1"/>
  <c r="D32" i="1" l="1"/>
  <c r="C32" i="1"/>
  <c r="B33" i="1"/>
  <c r="D33" i="1" l="1"/>
  <c r="C33" i="1"/>
  <c r="B34" i="1"/>
  <c r="D34" i="1" l="1"/>
  <c r="C34" i="1"/>
  <c r="B35" i="1"/>
  <c r="D35" i="1" l="1"/>
  <c r="C35" i="1"/>
  <c r="B36" i="1"/>
  <c r="D36" i="1" l="1"/>
  <c r="C36" i="1"/>
  <c r="B37" i="1"/>
  <c r="D37" i="1" l="1"/>
  <c r="C37" i="1"/>
  <c r="B38" i="1"/>
  <c r="D38" i="1" l="1"/>
  <c r="C38" i="1"/>
  <c r="B39" i="1"/>
  <c r="D39" i="1" l="1"/>
  <c r="C39" i="1"/>
  <c r="B40" i="1"/>
  <c r="D57" i="1"/>
  <c r="D20" i="1" s="1"/>
  <c r="B41" i="1" l="1"/>
  <c r="D40" i="1"/>
  <c r="C40" i="1"/>
  <c r="D41" i="1" l="1"/>
  <c r="B42" i="1"/>
  <c r="C41" i="1"/>
  <c r="D42" i="1" l="1"/>
  <c r="B43" i="1"/>
  <c r="C42" i="1"/>
  <c r="D43" i="1" l="1"/>
  <c r="D44" i="1" s="1" a="1"/>
  <c r="D44" i="1" s="1"/>
  <c r="C4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<sst xmlns="http://schemas.openxmlformats.org/spreadsheetml/2006/main" count="288" uniqueCount="111">
  <si>
    <t>Schedules Attached Herein</t>
  </si>
  <si>
    <t>SCHEDULE OF PRICES</t>
  </si>
  <si>
    <t>TENDERER</t>
  </si>
  <si>
    <t>NAME OF TENDERER:</t>
  </si>
  <si>
    <t>ADDRESS:</t>
  </si>
  <si>
    <t>TELEPHONE NO:</t>
  </si>
  <si>
    <t>TENDERER'S REPRESENTATIVE</t>
  </si>
  <si>
    <t>NAME:</t>
  </si>
  <si>
    <t>SIGNATURE:</t>
  </si>
  <si>
    <t>DATE:</t>
  </si>
  <si>
    <t>Schedule of Prices</t>
  </si>
  <si>
    <t>The Tenderer is required to complete the parts of this Schedule of Prices relevant to their Tender.  The total of all items shall equal their Tendered Lump Sum price.  Items in the Schedule are listed for the general information of Tenderers and will be used in the evaluation of tenders but NOT progress payments. The list of items is believed to be correct, but no responsibility will be accepted by the Principal and for the accuracy or for the omission of any item necessary for the completion of the work as specified, nor will the Principal be deemed to have incurred any liability for any error in omission of items from the schedule. If the Tenderer is not satisfied with the accuracy of the Schedule, he shall insert and include such quantities or items as computed by them that are necessary for the complete and proper performance of the proposed works.</t>
  </si>
  <si>
    <t xml:space="preserve">The completed Schedule of Prices must submitted in Microsoft Excel format. Tenderers may provide an additional copy of the schedule in PDF format for verification purposes if desired. </t>
  </si>
  <si>
    <t>Total Price</t>
  </si>
  <si>
    <t>Description</t>
  </si>
  <si>
    <t>Amount (ex GST)</t>
  </si>
  <si>
    <t>Subtotal for Item A</t>
  </si>
  <si>
    <t>TOTAL PRICE:</t>
  </si>
  <si>
    <t>Item A</t>
  </si>
  <si>
    <t>Design, Workshops and Documentation</t>
  </si>
  <si>
    <t>ID</t>
  </si>
  <si>
    <t>Component</t>
  </si>
  <si>
    <t>Management Plans</t>
  </si>
  <si>
    <t>O&amp;M Manual</t>
  </si>
  <si>
    <t>Asset Register</t>
  </si>
  <si>
    <t>Design Risk Assessment</t>
  </si>
  <si>
    <t>Civil, Structural, and Architectural Design, inc. Drawings and any required site investigation</t>
  </si>
  <si>
    <t>Process Design, inc. Drawings</t>
  </si>
  <si>
    <t>Mechanical Design, inc. Drawings</t>
  </si>
  <si>
    <t>Electrical and Control System Design, inc. Drawings, Manuals, Functional Description</t>
  </si>
  <si>
    <t>Other (please specify)</t>
  </si>
  <si>
    <t>Item B</t>
  </si>
  <si>
    <t>Preliminaries</t>
  </si>
  <si>
    <t>Site Mobilisation</t>
  </si>
  <si>
    <t>Site Demobilisation</t>
  </si>
  <si>
    <t>Implementation of all Management Plans</t>
  </si>
  <si>
    <t>Others (please specify)</t>
  </si>
  <si>
    <t>Item C</t>
  </si>
  <si>
    <t>Item D</t>
  </si>
  <si>
    <t>Item E</t>
  </si>
  <si>
    <t>Item F</t>
  </si>
  <si>
    <t>Item G</t>
  </si>
  <si>
    <t>Buildings and General Siteworks</t>
  </si>
  <si>
    <t>General Site Civil works</t>
  </si>
  <si>
    <t>Site Safety Equipment &amp; Signage</t>
  </si>
  <si>
    <t>Laboratory</t>
  </si>
  <si>
    <t>Control Systems</t>
  </si>
  <si>
    <t>Equipment (Hardware &amp; Software)</t>
  </si>
  <si>
    <t>PLC Programming, Development of Graphic Displays, Reports &amp; Network Configuration</t>
  </si>
  <si>
    <t>Installation of Automation and Monitoring Equipment</t>
  </si>
  <si>
    <t>SCADA &amp; HMI Software Development</t>
  </si>
  <si>
    <t>Other  (please specify)</t>
  </si>
  <si>
    <t>Electrical Systems</t>
  </si>
  <si>
    <t>Electrical Switchboards</t>
  </si>
  <si>
    <t>Power Supply to the Process Equipment</t>
  </si>
  <si>
    <t>Signal Cabling</t>
  </si>
  <si>
    <t>Instruments</t>
  </si>
  <si>
    <t>Commissioning</t>
  </si>
  <si>
    <t>Operator Training</t>
  </si>
  <si>
    <t>All Precommissioning Testing and Disinfection</t>
  </si>
  <si>
    <t>Process Commissioning</t>
  </si>
  <si>
    <t>Proof of Performance (POP)</t>
  </si>
  <si>
    <t xml:space="preserve"> "As Constructed" info.</t>
  </si>
  <si>
    <t xml:space="preserve">SCHEDULE OF RATES </t>
  </si>
  <si>
    <t>Schedule of Rates</t>
  </si>
  <si>
    <t>The Tenderer is required to complete the parts of this Schedule relevant to their Tender.  Items in the Schedule are listed for the general information of Tenderers. The items are believed to be correct, but no responsibility will be accepted by the Principal and for the accuracy or for the omission of any item necessary for the completion of the work as specified, nor will the Principal be deemed to have incurred any liability for any error in omission of items from the schedule. If the Tenderer is not satisfied with the accuracy of the Schedule, he shall insert and include such quantities or items as computed by them that are necessary for the complete and proper performance of the proposed works.</t>
  </si>
  <si>
    <t xml:space="preserve">The completed Schedule of Rates must submitted in Microsoft Excel format. Tenderers may provide an additional copy of the schedule in PDF format for verification purposes if desired. </t>
  </si>
  <si>
    <t>Rates</t>
  </si>
  <si>
    <t>Item</t>
  </si>
  <si>
    <t>Unit</t>
  </si>
  <si>
    <t>Rate (ex GST)</t>
  </si>
  <si>
    <t>Project Manager</t>
  </si>
  <si>
    <t>$ per hour</t>
  </si>
  <si>
    <t>Tradespeople</t>
  </si>
  <si>
    <t>Technical Experts - Phone assistance</t>
  </si>
  <si>
    <t>Technical Experts - Onsite assistance</t>
  </si>
  <si>
    <t>$ per day on site</t>
  </si>
  <si>
    <t>Support Staff</t>
  </si>
  <si>
    <t>Other (please specify role and rate unit)</t>
  </si>
  <si>
    <t>$ per hour / day</t>
  </si>
  <si>
    <t>Lab Building Modifications</t>
  </si>
  <si>
    <t>Moura Raw Water Pump Station: Turbidimeter</t>
  </si>
  <si>
    <t>Moura Raw Water: pH meter</t>
  </si>
  <si>
    <t>Moura Raw Water: UV254 Analyser</t>
  </si>
  <si>
    <t>Moura Raw Water: Conductivity meter</t>
  </si>
  <si>
    <t>Biloela Clarifier Outlets: Turbidimeter</t>
  </si>
  <si>
    <t>Biloela Filtered Water: UV254 Analyser</t>
  </si>
  <si>
    <t>Biloela Filtered Water: Manganese Analyser</t>
  </si>
  <si>
    <t>TENDER COST SCHEDULES - Moura and Biloela WTP Upgrades</t>
  </si>
  <si>
    <t>Schedule of Prices for Instrumentation Supply and Install (Deliverable 1)</t>
  </si>
  <si>
    <t>Schedule of Prices for Pipework Supply and Install (Deliverable 2)</t>
  </si>
  <si>
    <t>Schedule of Prices for PLC/SCADA System Update (Deliverable 3)</t>
  </si>
  <si>
    <t>Valves, Pumps and Pipework</t>
  </si>
  <si>
    <t>Minor Valves</t>
  </si>
  <si>
    <t>Sample Pumps</t>
  </si>
  <si>
    <t>Pipework</t>
  </si>
  <si>
    <t>DELIVERABLE 1</t>
  </si>
  <si>
    <t>DELIVERABLE 2</t>
  </si>
  <si>
    <t>DELIVERABLE 3</t>
  </si>
  <si>
    <t>Moura Raw Water: Dissolved Oxygen meter</t>
  </si>
  <si>
    <t>Moura (Train 2) Filtered Water: UV254 Analyser</t>
  </si>
  <si>
    <t>Moura (Train 2) Filtered Water: Manganese Analyser</t>
  </si>
  <si>
    <t>Moura (Train 2) Filtered Water: Chlorine Analyser</t>
  </si>
  <si>
    <t>Moura (Train 3) Filtered Outlets: Turbidimeter</t>
  </si>
  <si>
    <t>Moura (Train 3) Filtered Water: UV254 Analyser</t>
  </si>
  <si>
    <t>Moura (Train 3) Filtered Water: Manganese Analyser</t>
  </si>
  <si>
    <t>Biloela Raw Water Pump Station: Turbidimeter</t>
  </si>
  <si>
    <t>Biloela Raw Water Pump Station: Conductivity meter</t>
  </si>
  <si>
    <t>Biloela Raw Water Pump Station: UV254 Analyser</t>
  </si>
  <si>
    <t>Biloela Raw Water Pump Station: pH meter</t>
  </si>
  <si>
    <t>Biloela Raw Water Pump Station: Dissolved Oxygen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</si>
</sst>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
  </numFmts>
  <fonts count="21" x14ac:knownFonts="1">
    <font>
      <sz val="11"/>
      <color theme="1"/>
      <name val="Calibri"/>
      <family val="2"/>
      <scheme val="minor"/>
    </font>
    <font>
      <b/>
      <sz val="11"/>
      <color theme="0"/>
      <name val="Calibri"/>
      <family val="2"/>
      <scheme val="minor"/>
    </font>
    <font>
      <b/>
      <sz val="14"/>
      <color theme="0"/>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sz val="11"/>
      <color rgb="FF000000"/>
      <name val="Arial"/>
      <family val="2"/>
    </font>
    <font>
      <sz val="11"/>
      <color rgb="FF000000"/>
      <name val="Calibri"/>
      <family val="2"/>
      <scheme val="minor"/>
    </font>
    <font>
      <b/>
      <sz val="11"/>
      <color rgb="FF000000"/>
      <name val="Calibri"/>
      <family val="2"/>
      <scheme val="minor"/>
    </font>
    <font>
      <b/>
      <sz val="12"/>
      <color theme="1"/>
      <name val="Calibri"/>
      <family val="2"/>
      <scheme val="minor"/>
    </font>
    <font>
      <b/>
      <sz val="12"/>
      <color rgb="FF000000"/>
      <name val="Calibri"/>
      <family val="2"/>
      <scheme val="minor"/>
    </font>
    <font>
      <sz val="16"/>
      <color theme="1"/>
      <name val="Calibri"/>
      <family val="2"/>
      <scheme val="minor"/>
    </font>
    <font>
      <b/>
      <sz val="11"/>
      <color theme="1"/>
      <name val="Arial"/>
      <family val="2"/>
    </font>
    <font>
      <b/>
      <sz val="20"/>
      <color theme="1"/>
      <name val="Arial"/>
      <family val="2"/>
    </font>
    <font>
      <sz val="11"/>
      <color theme="1"/>
      <name val="Arial"/>
      <family val="2"/>
    </font>
    <font>
      <sz val="11"/>
      <name val="Calibri"/>
      <family val="2"/>
      <scheme val="minor"/>
    </font>
    <font>
      <b/>
      <sz val="11"/>
      <name val="Calibri"/>
      <family val="2"/>
      <scheme val="minor"/>
    </font>
    <font>
      <sz val="11"/>
      <color rgb="FF000000"/>
      <name val="Calibri"/>
      <scheme val="minor"/>
    </font>
    <font>
      <sz val="11"/>
      <color theme="1"/>
      <name val="Calibri"/>
      <scheme val="minor"/>
    </font>
    <font>
      <b/>
      <sz val="11"/>
      <color rgb="FF000000"/>
      <name val="Calibri"/>
      <scheme val="minor"/>
    </font>
    <font>
      <b/>
      <sz val="20"/>
      <color theme="1"/>
      <name val="Arial"/>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0"/>
        <bgColor theme="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4" tint="0.79998168889431442"/>
        <bgColor indexed="64"/>
      </patternFill>
    </fill>
    <fill>
      <patternFill patternType="solid">
        <fgColor theme="0" tint="-4.9989318521683403E-2"/>
        <bgColor indexed="64"/>
      </patternFill>
    </fill>
  </fills>
  <borders count="24">
    <border>
      <left/>
      <right/>
      <top/>
      <bottom/>
      <diagonal/>
    </border>
    <border>
      <left style="thin">
        <color indexed="64"/>
      </left>
      <right/>
      <top/>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4" tint="0.39997558519241921"/>
      </left>
      <right/>
      <top style="thin">
        <color theme="4" tint="0.39997558519241921"/>
      </top>
      <bottom style="thin">
        <color theme="4" tint="0.39994506668294322"/>
      </bottom>
      <diagonal/>
    </border>
    <border>
      <left/>
      <right/>
      <top style="thin">
        <color theme="4" tint="0.39997558519241921"/>
      </top>
      <bottom style="thin">
        <color theme="4" tint="0.39994506668294322"/>
      </bottom>
      <diagonal/>
    </border>
    <border>
      <left/>
      <right style="thin">
        <color theme="4" tint="0.39997558519241921"/>
      </right>
      <top style="thin">
        <color theme="4" tint="0.39997558519241921"/>
      </top>
      <bottom style="thin">
        <color theme="4" tint="0.39994506668294322"/>
      </bottom>
      <diagonal/>
    </border>
    <border>
      <left/>
      <right/>
      <top style="thin">
        <color theme="4" tint="0.59999389629810485"/>
      </top>
      <bottom/>
      <diagonal/>
    </border>
    <border>
      <left/>
      <right/>
      <top style="thin">
        <color theme="4" tint="0.39997558519241921"/>
      </top>
      <bottom style="thin">
        <color theme="4" tint="0.59999389629810485"/>
      </bottom>
      <diagonal/>
    </border>
    <border>
      <left/>
      <right style="thin">
        <color theme="4" tint="0.39997558519241921"/>
      </right>
      <top style="thin">
        <color theme="4" tint="0.39997558519241921"/>
      </top>
      <bottom style="thin">
        <color theme="4" tint="0.59999389629810485"/>
      </bottom>
      <diagonal/>
    </border>
  </borders>
  <cellStyleXfs count="2">
    <xf numFmtId="0" fontId="0" fillId="0" borderId="0"/>
    <xf numFmtId="44" fontId="4" fillId="0" borderId="0" applyFont="0" applyFill="0" applyBorder="0" applyAlignment="0" applyProtection="0"/>
  </cellStyleXfs>
  <cellXfs count="95">
    <xf numFmtId="0" fontId="0" fillId="0" borderId="0" xfId="0"/>
    <xf numFmtId="0" fontId="0" fillId="2" borderId="0" xfId="0" applyFill="1"/>
    <xf numFmtId="0" fontId="1" fillId="4" borderId="0" xfId="0" applyFont="1" applyFill="1" applyAlignment="1">
      <alignment horizontal="center" vertical="top" wrapText="1"/>
    </xf>
    <xf numFmtId="0" fontId="3" fillId="2" borderId="0" xfId="0" applyFont="1" applyFill="1" applyAlignment="1">
      <alignment wrapText="1"/>
    </xf>
    <xf numFmtId="0" fontId="3" fillId="2" borderId="0" xfId="0" applyFont="1" applyFill="1"/>
    <xf numFmtId="0" fontId="0" fillId="0" borderId="0" xfId="0" applyAlignment="1">
      <alignment horizontal="center"/>
    </xf>
    <xf numFmtId="164" fontId="0" fillId="5" borderId="2" xfId="0" applyNumberFormat="1" applyFill="1" applyBorder="1" applyAlignment="1">
      <alignment horizontal="center" vertical="top" wrapText="1"/>
    </xf>
    <xf numFmtId="164" fontId="0" fillId="0" borderId="2" xfId="0" applyNumberFormat="1" applyBorder="1" applyAlignment="1">
      <alignment horizontal="center" vertical="top" wrapText="1"/>
    </xf>
    <xf numFmtId="0" fontId="3" fillId="2" borderId="0" xfId="0" applyFont="1" applyFill="1" applyAlignment="1">
      <alignment horizontal="left"/>
    </xf>
    <xf numFmtId="44" fontId="0" fillId="0" borderId="0" xfId="1" applyFont="1" applyFill="1" applyBorder="1"/>
    <xf numFmtId="0" fontId="1" fillId="3" borderId="5" xfId="0" applyFont="1" applyFill="1" applyBorder="1" applyAlignment="1">
      <alignment horizontal="center"/>
    </xf>
    <xf numFmtId="0" fontId="0" fillId="0" borderId="0" xfId="0" applyAlignment="1">
      <alignment vertical="top" wrapText="1"/>
    </xf>
    <xf numFmtId="0" fontId="7" fillId="0" borderId="0" xfId="0" applyFont="1" applyAlignment="1">
      <alignment vertical="top" wrapText="1"/>
    </xf>
    <xf numFmtId="0" fontId="8" fillId="0" borderId="0" xfId="0" applyFont="1" applyAlignment="1">
      <alignment vertical="top" wrapText="1"/>
    </xf>
    <xf numFmtId="44" fontId="8" fillId="0" borderId="0" xfId="0" applyNumberFormat="1" applyFont="1" applyAlignment="1">
      <alignment vertical="top"/>
    </xf>
    <xf numFmtId="0" fontId="5" fillId="0" borderId="0" xfId="0" applyFont="1"/>
    <xf numFmtId="44" fontId="5" fillId="0" borderId="0" xfId="1" applyFont="1" applyFill="1" applyBorder="1"/>
    <xf numFmtId="0" fontId="6" fillId="2" borderId="0" xfId="0" applyFont="1" applyFill="1" applyAlignment="1">
      <alignment vertical="top"/>
    </xf>
    <xf numFmtId="0" fontId="6" fillId="2" borderId="0" xfId="0" applyFont="1" applyFill="1" applyAlignment="1">
      <alignment vertical="top" wrapText="1"/>
    </xf>
    <xf numFmtId="0" fontId="1" fillId="3" borderId="0" xfId="0" applyFont="1" applyFill="1" applyAlignment="1">
      <alignment horizontal="center"/>
    </xf>
    <xf numFmtId="164" fontId="0" fillId="0" borderId="0" xfId="0" applyNumberFormat="1" applyAlignment="1">
      <alignment horizontal="center" vertical="top" wrapText="1"/>
    </xf>
    <xf numFmtId="0" fontId="8" fillId="2" borderId="0" xfId="0" applyFont="1" applyFill="1" applyAlignment="1">
      <alignment vertical="top"/>
    </xf>
    <xf numFmtId="0" fontId="8" fillId="2" borderId="0" xfId="0" applyFont="1" applyFill="1" applyAlignment="1">
      <alignment vertical="top" wrapText="1"/>
    </xf>
    <xf numFmtId="0" fontId="0" fillId="5" borderId="2" xfId="0" applyFill="1" applyBorder="1"/>
    <xf numFmtId="0" fontId="0" fillId="5" borderId="13" xfId="0" applyFill="1" applyBorder="1"/>
    <xf numFmtId="0" fontId="0" fillId="0" borderId="2" xfId="0" applyBorder="1"/>
    <xf numFmtId="0" fontId="0" fillId="0" borderId="13" xfId="0" applyBorder="1"/>
    <xf numFmtId="44" fontId="0" fillId="5" borderId="14" xfId="0" applyNumberFormat="1" applyFill="1" applyBorder="1"/>
    <xf numFmtId="44" fontId="0" fillId="0" borderId="14" xfId="0" applyNumberFormat="1" applyBorder="1"/>
    <xf numFmtId="44" fontId="10" fillId="0" borderId="5" xfId="0" applyNumberFormat="1" applyFont="1" applyBorder="1" applyAlignment="1">
      <alignment vertical="top"/>
    </xf>
    <xf numFmtId="0" fontId="0" fillId="6" borderId="13" xfId="0" applyFill="1" applyBorder="1"/>
    <xf numFmtId="44" fontId="0" fillId="7" borderId="14" xfId="0" applyNumberFormat="1" applyFill="1" applyBorder="1"/>
    <xf numFmtId="0" fontId="0" fillId="8" borderId="11" xfId="0" applyFill="1" applyBorder="1"/>
    <xf numFmtId="0" fontId="0" fillId="8" borderId="12" xfId="0" applyFill="1" applyBorder="1"/>
    <xf numFmtId="0" fontId="0" fillId="8" borderId="16" xfId="0" applyFill="1" applyBorder="1"/>
    <xf numFmtId="0" fontId="0" fillId="8" borderId="17" xfId="0" applyFill="1" applyBorder="1"/>
    <xf numFmtId="0" fontId="11" fillId="8" borderId="6" xfId="0" applyFont="1" applyFill="1" applyBorder="1"/>
    <xf numFmtId="0" fontId="0" fillId="8" borderId="9" xfId="0" applyFill="1" applyBorder="1"/>
    <xf numFmtId="0" fontId="0" fillId="8" borderId="7" xfId="0" applyFill="1" applyBorder="1"/>
    <xf numFmtId="0" fontId="12" fillId="8" borderId="10" xfId="0" applyFont="1" applyFill="1" applyBorder="1"/>
    <xf numFmtId="0" fontId="12" fillId="8" borderId="15" xfId="0" applyFont="1" applyFill="1" applyBorder="1"/>
    <xf numFmtId="0" fontId="0" fillId="2" borderId="0" xfId="0" applyFill="1" applyAlignment="1">
      <alignment horizontal="left" vertical="top"/>
    </xf>
    <xf numFmtId="0" fontId="0" fillId="8" borderId="11" xfId="0" applyFill="1" applyBorder="1" applyAlignment="1">
      <alignment horizontal="left" vertical="top"/>
    </xf>
    <xf numFmtId="0" fontId="0" fillId="8" borderId="12" xfId="0" applyFill="1" applyBorder="1" applyAlignment="1">
      <alignment horizontal="left" vertical="top"/>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0" fillId="5" borderId="2" xfId="0" applyFill="1" applyBorder="1" applyAlignment="1">
      <alignment horizontal="center"/>
    </xf>
    <xf numFmtId="0" fontId="0" fillId="7" borderId="2" xfId="0" applyFill="1" applyBorder="1"/>
    <xf numFmtId="0" fontId="14" fillId="8" borderId="10" xfId="0" applyFont="1" applyFill="1" applyBorder="1"/>
    <xf numFmtId="0" fontId="14" fillId="8" borderId="15" xfId="0" applyFont="1" applyFill="1" applyBorder="1"/>
    <xf numFmtId="0" fontId="14" fillId="8" borderId="10" xfId="0" applyFont="1" applyFill="1" applyBorder="1" applyAlignment="1">
      <alignment horizontal="left" vertical="top"/>
    </xf>
    <xf numFmtId="0" fontId="0" fillId="6" borderId="2" xfId="0" applyFill="1" applyBorder="1"/>
    <xf numFmtId="44" fontId="0" fillId="6" borderId="14" xfId="0" applyNumberFormat="1" applyFill="1" applyBorder="1"/>
    <xf numFmtId="0" fontId="0" fillId="6" borderId="18" xfId="0" applyFill="1" applyBorder="1"/>
    <xf numFmtId="0" fontId="0" fillId="6" borderId="19" xfId="0" applyFill="1" applyBorder="1"/>
    <xf numFmtId="44" fontId="0" fillId="6" borderId="20" xfId="0" applyNumberFormat="1" applyFill="1" applyBorder="1"/>
    <xf numFmtId="0" fontId="7" fillId="7" borderId="0" xfId="0" applyFont="1" applyFill="1" applyAlignment="1">
      <alignment vertical="top" wrapText="1"/>
    </xf>
    <xf numFmtId="0" fontId="0" fillId="2" borderId="2" xfId="0" applyFill="1" applyBorder="1"/>
    <xf numFmtId="44" fontId="7" fillId="0" borderId="0" xfId="0" applyNumberFormat="1" applyFont="1" applyAlignment="1">
      <alignment vertical="top"/>
    </xf>
    <xf numFmtId="0" fontId="15" fillId="5" borderId="13" xfId="0" applyFont="1" applyFill="1" applyBorder="1"/>
    <xf numFmtId="0" fontId="15" fillId="0" borderId="0" xfId="0" applyFont="1"/>
    <xf numFmtId="0" fontId="15" fillId="0" borderId="0" xfId="0" applyFont="1" applyAlignment="1">
      <alignment vertical="top" wrapText="1"/>
    </xf>
    <xf numFmtId="44" fontId="16" fillId="0" borderId="0" xfId="0" applyNumberFormat="1" applyFont="1" applyAlignment="1">
      <alignment vertical="top"/>
    </xf>
    <xf numFmtId="44" fontId="0" fillId="5" borderId="5" xfId="1" applyFont="1" applyFill="1" applyBorder="1"/>
    <xf numFmtId="44" fontId="0" fillId="7" borderId="5" xfId="1" applyFont="1" applyFill="1" applyBorder="1"/>
    <xf numFmtId="0" fontId="3" fillId="0" borderId="0" xfId="0" applyFont="1"/>
    <xf numFmtId="44" fontId="0" fillId="0" borderId="5" xfId="1" applyFont="1" applyFill="1" applyBorder="1"/>
    <xf numFmtId="164" fontId="4" fillId="0" borderId="0" xfId="0" applyNumberFormat="1" applyFont="1" applyAlignment="1">
      <alignment horizontal="center" vertical="top" wrapText="1"/>
    </xf>
    <xf numFmtId="0" fontId="17" fillId="0" borderId="0" xfId="0" applyFont="1" applyAlignment="1">
      <alignment vertical="top" wrapText="1"/>
    </xf>
    <xf numFmtId="0" fontId="0" fillId="0" borderId="2" xfId="0" applyBorder="1" applyAlignment="1">
      <alignment horizontal="center"/>
    </xf>
    <xf numFmtId="0" fontId="15" fillId="0" borderId="13" xfId="0" applyFont="1" applyBorder="1"/>
    <xf numFmtId="0" fontId="0" fillId="2" borderId="21" xfId="0" applyFill="1" applyBorder="1"/>
    <xf numFmtId="0" fontId="15" fillId="0" borderId="22" xfId="0" applyFont="1" applyBorder="1"/>
    <xf numFmtId="44" fontId="0" fillId="0" borderId="23" xfId="0" applyNumberFormat="1" applyBorder="1"/>
    <xf numFmtId="164" fontId="18" fillId="0" borderId="0" xfId="0" applyNumberFormat="1" applyFont="1" applyAlignment="1">
      <alignment horizontal="center" vertical="top" wrapText="1"/>
    </xf>
    <xf numFmtId="44" fontId="19" fillId="0" borderId="0" xfId="0" applyNumberFormat="1" applyFont="1" applyAlignment="1">
      <alignment vertical="top"/>
    </xf>
    <xf numFmtId="0" fontId="3" fillId="0" borderId="0" xfId="0" applyFont="1" applyAlignment="1">
      <alignment horizontal="left"/>
    </xf>
    <xf numFmtId="0" fontId="13" fillId="0" borderId="0" xfId="0" applyFont="1" applyAlignment="1">
      <alignment horizontal="center" vertical="top" wrapText="1"/>
    </xf>
    <xf numFmtId="0" fontId="2" fillId="3" borderId="10" xfId="0" applyFont="1" applyFill="1" applyBorder="1" applyAlignment="1">
      <alignment horizontal="center" vertical="top" wrapText="1"/>
    </xf>
    <xf numFmtId="0" fontId="2" fillId="3" borderId="11" xfId="0" applyFont="1" applyFill="1" applyBorder="1" applyAlignment="1">
      <alignment horizontal="center" vertical="top" wrapText="1"/>
    </xf>
    <xf numFmtId="0" fontId="2" fillId="3" borderId="12" xfId="0" applyFont="1" applyFill="1" applyBorder="1" applyAlignment="1">
      <alignment horizontal="center" vertical="top" wrapText="1"/>
    </xf>
    <xf numFmtId="0" fontId="13" fillId="0" borderId="0" xfId="0" applyFont="1" applyAlignment="1">
      <alignment horizontal="center"/>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164" fontId="9" fillId="0" borderId="3" xfId="0" applyNumberFormat="1" applyFont="1" applyBorder="1" applyAlignment="1">
      <alignment horizontal="right" vertical="top" wrapText="1"/>
    </xf>
    <xf numFmtId="164" fontId="9" fillId="0" borderId="4" xfId="0" applyNumberFormat="1" applyFont="1" applyBorder="1" applyAlignment="1">
      <alignment horizontal="right" vertical="top" wrapText="1"/>
    </xf>
    <xf numFmtId="0" fontId="3" fillId="2" borderId="0" xfId="0" applyFont="1" applyFill="1" applyAlignment="1">
      <alignment horizontal="left" wrapText="1"/>
    </xf>
    <xf numFmtId="0" fontId="0" fillId="2" borderId="6"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20" fillId="0" borderId="0" xfId="0" applyFont="1" applyAlignment="1">
      <alignment horizontal="center"/>
    </xf>
    <xf numFmtId="0" fontId="13" fillId="0" borderId="0" xfId="0" applyFont="1" applyAlignment="1">
      <alignment horizontal="center" wrapText="1"/>
    </xf>
  </cellXfs>
  <cellStyles count="2">
    <cellStyle name="Currency" xfId="1" builtinId="4"/>
    <cellStyle name="Normal" xfId="0" builtinId="0"/>
  </cellStyles>
  <dxfs count="75">
    <dxf>
      <font>
        <b/>
        <i val="0"/>
        <strike val="0"/>
        <condense val="0"/>
        <extend val="0"/>
        <outline val="0"/>
        <shadow val="0"/>
        <u val="none"/>
        <vertAlign val="baseline"/>
        <sz val="11"/>
        <color rgb="FF000000"/>
        <name val="Calibri"/>
        <scheme val="minor"/>
      </font>
      <numFmt numFmtId="34" formatCode="_-&quot;$&quot;* #,##0.00_-;\-&quot;$&quot;* #,##0.00_-;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font>
        <b/>
        <i val="0"/>
        <strike val="0"/>
        <condense val="0"/>
        <extend val="0"/>
        <outline val="0"/>
        <shadow val="0"/>
        <u val="none"/>
        <vertAlign val="baseline"/>
        <sz val="11"/>
        <color rgb="FF000000"/>
        <name val="Calibri"/>
        <scheme val="minor"/>
      </font>
      <numFmt numFmtId="34" formatCode="_-&quot;$&quot;* #,##0.00_-;\-&quot;$&quot;* #,##0.00_-;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numFmt numFmtId="34" formatCode="_-&quot;$&quot;* #,##0.00_-;\-&quot;$&quot;* #,##0.00_-;_-&quot;$&quot;* &quot;-&quot;??_-;_-@_-"/>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numFmt numFmtId="34" formatCode="_-&quot;$&quot;* #,##0.00_-;\-&quot;$&quot;* #,##0.00_-;_-&quot;$&quot;*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rgb="FF000000"/>
          <bgColor rgb="FFFFFFFF"/>
        </patternFill>
      </fill>
    </dxf>
    <dxf>
      <fill>
        <patternFill patternType="none">
          <fgColor indexed="64"/>
          <bgColor indexed="65"/>
        </patternFill>
      </fill>
      <alignment horizontal="center" vertical="bottom" textRotation="0" wrapText="0" indent="0" justifyLastLine="0" shrinkToFit="0" readingOrder="0"/>
    </dxf>
    <dxf>
      <numFmt numFmtId="34" formatCode="_-&quot;$&quot;* #,##0.00_-;\-&quot;$&quot;* #,##0.00_-;_-&quot;$&quot;*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rgb="FF000000"/>
          <bgColor rgb="FFFFFFFF"/>
        </patternFill>
      </fill>
    </dxf>
    <dxf>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rgb="FF000000"/>
        <name val="Calibri"/>
        <scheme val="minor"/>
      </font>
      <numFmt numFmtId="34" formatCode="_-&quot;$&quot;* #,##0.00_-;\-&quot;$&quot;* #,##0.00_-;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font>
        <b/>
        <i val="0"/>
        <strike val="0"/>
        <condense val="0"/>
        <extend val="0"/>
        <outline val="0"/>
        <shadow val="0"/>
        <u val="none"/>
        <vertAlign val="baseline"/>
        <sz val="11"/>
        <color rgb="FF000000"/>
        <name val="Calibri"/>
        <scheme val="minor"/>
      </font>
      <numFmt numFmtId="34" formatCode="_-&quot;$&quot;* #,##0.00_-;\-&quot;$&quot;* #,##0.00_-;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numFmt numFmtId="34" formatCode="_-&quot;$&quot;* #,##0.00_-;\-&quot;$&quot;* #,##0.00_-;_-&quot;$&quot;* &quot;-&quot;??_-;_-@_-"/>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font>
        <b/>
        <i val="0"/>
        <strike val="0"/>
        <condense val="0"/>
        <extend val="0"/>
        <outline val="0"/>
        <shadow val="0"/>
        <u val="none"/>
        <vertAlign val="baseline"/>
        <sz val="11"/>
        <color rgb="FF000000"/>
        <name val="Calibri"/>
        <scheme val="minor"/>
      </font>
      <numFmt numFmtId="34" formatCode="_-&quot;$&quot;* #,##0.00_-;\-&quot;$&quot;* #,##0.00_-;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numFmt numFmtId="34" formatCode="_-&quot;$&quot;* #,##0.00_-;\-&quot;$&quot;* #,##0.00_-;_-&quot;$&quot;*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rgb="FF000000"/>
          <bgColor rgb="FFFFFFFF"/>
        </patternFill>
      </fill>
    </dxf>
    <dxf>
      <fill>
        <patternFill patternType="none">
          <fgColor indexed="64"/>
          <bgColor indexed="65"/>
        </patternFill>
      </fill>
      <alignment horizontal="center" vertical="bottom" textRotation="0" wrapText="0" indent="0" justifyLastLine="0" shrinkToFit="0" readingOrder="0"/>
    </dxf>
    <dxf>
      <numFmt numFmtId="34" formatCode="_-&quot;$&quot;* #,##0.00_-;\-&quot;$&quot;* #,##0.00_-;_-&quot;$&quot;*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rgb="FF000000"/>
          <bgColor rgb="FFFFFFFF"/>
        </patternFill>
      </fill>
    </dxf>
    <dxf>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rgb="FF000000"/>
        <name val="Calibri"/>
        <scheme val="minor"/>
      </font>
      <numFmt numFmtId="34" formatCode="_-&quot;$&quot;* #,##0.00_-;\-&quot;$&quot;* #,##0.00_-;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font>
        <b/>
        <i val="0"/>
        <strike val="0"/>
        <condense val="0"/>
        <extend val="0"/>
        <outline val="0"/>
        <shadow val="0"/>
        <u val="none"/>
        <vertAlign val="baseline"/>
        <sz val="11"/>
        <color rgb="FF000000"/>
        <name val="Calibri"/>
        <scheme val="minor"/>
      </font>
      <numFmt numFmtId="34" formatCode="_-&quot;$&quot;* #,##0.00_-;\-&quot;$&quot;* #,##0.00_-;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font>
        <b/>
        <i val="0"/>
        <strike val="0"/>
        <condense val="0"/>
        <extend val="0"/>
        <outline val="0"/>
        <shadow val="0"/>
        <u val="none"/>
        <vertAlign val="baseline"/>
        <sz val="11"/>
        <color rgb="FF000000"/>
        <name val="Calibri"/>
        <scheme val="minor"/>
      </font>
      <numFmt numFmtId="34" formatCode="_-&quot;$&quot;* #,##0.00_-;\-&quot;$&quot;* #,##0.00_-;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numFmt numFmtId="34" formatCode="_-&quot;$&quot;* #,##0.00_-;\-&quot;$&quot;* #,##0.00_-;_-&quot;$&quot;* &quot;-&quot;??_-;_-@_-"/>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font>
        <b/>
        <i val="0"/>
        <strike val="0"/>
        <condense val="0"/>
        <extend val="0"/>
        <outline val="0"/>
        <shadow val="0"/>
        <u val="none"/>
        <vertAlign val="baseline"/>
        <sz val="11"/>
        <color rgb="FF000000"/>
        <name val="Calibri"/>
        <scheme val="minor"/>
      </font>
      <numFmt numFmtId="34" formatCode="_-&quot;$&quot;* #,##0.00_-;\-&quot;$&quot;* #,##0.00_-;_-&quot;$&quot;* &quot;-&quot;??_-;_-@_-"/>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justifyLastLine="0" shrinkToFit="0" readingOrder="0"/>
    </dxf>
    <dxf>
      <numFmt numFmtId="34" formatCode="_-&quot;$&quot;* #,##0.00_-;\-&quot;$&quot;* #,##0.00_-;_-&quot;$&quot;*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numFmt numFmtId="34" formatCode="_-&quot;$&quot;* #,##0.00_-;\-&quot;$&quot;* #,##0.00_-;_-&quot;$&quot;*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66676</xdr:colOff>
      <xdr:row>0</xdr:row>
      <xdr:rowOff>0</xdr:rowOff>
    </xdr:from>
    <xdr:to>
      <xdr:col>1</xdr:col>
      <xdr:colOff>66676</xdr:colOff>
      <xdr:row>0</xdr:row>
      <xdr:rowOff>572095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38126" y="0"/>
          <a:ext cx="885824" cy="572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66676</xdr:colOff>
      <xdr:row>0</xdr:row>
      <xdr:rowOff>0</xdr:rowOff>
    </xdr:from>
    <xdr:to>
      <xdr:col>1</xdr:col>
      <xdr:colOff>66676</xdr:colOff>
      <xdr:row>0</xdr:row>
      <xdr:rowOff>572095</xdr:rowOff>
    </xdr:to>
    <xdr:pic>
      <xdr:nvPicPr>
        <xdr:cNvPr id="2" name="Picture 1">
          <a:extLst>
            <a:ext uri="{FF2B5EF4-FFF2-40B4-BE49-F238E27FC236}">
              <a16:creationId xmlns:a16="http://schemas.microsoft.com/office/drawing/2014/main" id="{EBD90EF9-45BF-42DB-81BB-60350D6C2ED0}"/>
            </a:ext>
          </a:extLst>
        </xdr:cNvPr>
        <xdr:cNvPicPr>
          <a:picLocks noChangeAspect="1"/>
        </xdr:cNvPicPr>
      </xdr:nvPicPr>
      <xdr:blipFill>
        <a:blip xmlns:r="http://schemas.openxmlformats.org/officeDocument/2006/relationships" r:embed="rId1"/>
        <a:stretch>
          <a:fillRect/>
        </a:stretch>
      </xdr:blipFill>
      <xdr:spPr>
        <a:xfrm>
          <a:off x="238126" y="0"/>
          <a:ext cx="0" cy="57209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47:D57" totalsRowShown="0" headerRowDxfId="74" dataDxfId="73">
  <autoFilter ref="B47:D57" xr:uid="{00000000-0009-0000-0100-000003000000}"/>
  <tableColumns count="3">
    <tableColumn id="1" xr3:uid="{00000000-0010-0000-0000-000001000000}" name="ID" dataDxfId="72"/>
    <tableColumn id="2" xr3:uid="{00000000-0010-0000-0000-000002000000}" name="Component" dataDxfId="71"/>
    <tableColumn id="3" xr3:uid="{00000000-0010-0000-0000-000003000000}" name="Amount (ex GST)" dataDxfId="70" dataCellStyle="Currency">
      <calculatedColumnFormula>SUM(D39:D47)</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3" displayName="Table33" ref="B60:D65" totalsRowShown="0" headerRowDxfId="69" dataDxfId="68">
  <autoFilter ref="B60:D65" xr:uid="{00000000-0009-0000-0100-000002000000}"/>
  <tableColumns count="3">
    <tableColumn id="1" xr3:uid="{00000000-0010-0000-0100-000001000000}" name="ID" dataDxfId="67"/>
    <tableColumn id="2" xr3:uid="{00000000-0010-0000-0100-000002000000}" name="Component" dataDxfId="66"/>
    <tableColumn id="3" xr3:uid="{00000000-0010-0000-0100-000003000000}" name="Amount (ex GST)" dataDxfId="65" dataCellStyle="Currency">
      <calculatedColumnFormula>SUM(D52:D60)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0" displayName="Table10" ref="B68:D72" totalsRowShown="0" headerRowDxfId="64">
  <autoFilter ref="B68:D72" xr:uid="{00000000-0009-0000-0100-00000A000000}"/>
  <tableColumns count="3">
    <tableColumn id="1" xr3:uid="{00000000-0010-0000-0600-000001000000}" name="ID" dataDxfId="63"/>
    <tableColumn id="2" xr3:uid="{00000000-0010-0000-0600-000002000000}" name="Component" dataDxfId="62"/>
    <tableColumn id="3" xr3:uid="{00000000-0010-0000-0600-000003000000}" name="Amount (ex GST)" dataDxfId="61">
      <calculatedColumnFormula>SUM(D87:D87)</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11" displayName="Table11" ref="B113:D120" totalsRowShown="0" headerRowDxfId="60">
  <autoFilter ref="B113:D120" xr:uid="{00000000-0009-0000-0100-00000B000000}"/>
  <tableColumns count="3">
    <tableColumn id="1" xr3:uid="{00000000-0010-0000-0700-000001000000}" name="ID" dataDxfId="59"/>
    <tableColumn id="2" xr3:uid="{00000000-0010-0000-0700-000002000000}" name="Component"/>
    <tableColumn id="3" xr3:uid="{00000000-0010-0000-0700-000003000000}" name="Amount (ex GST)" dataDxfId="58">
      <calculatedColumnFormula>SUM(D70:D113)</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Table10614" displayName="Table10614" ref="B89:D110" totalsRowShown="0" headerRowDxfId="57">
  <autoFilter ref="B89:D110" xr:uid="{00000000-0009-0000-0100-00000D000000}"/>
  <tableColumns count="3">
    <tableColumn id="1" xr3:uid="{00000000-0010-0000-0900-000001000000}" name="ID" dataDxfId="56">
      <calculatedColumnFormula>CONCATENATE(LEFT(B89,1),MID(B89,2,3)+1)</calculatedColumnFormula>
    </tableColumn>
    <tableColumn id="2" xr3:uid="{00000000-0010-0000-0900-000002000000}" name="Component" dataDxfId="55"/>
    <tableColumn id="3" xr3:uid="{00000000-0010-0000-0900-000003000000}" name="Amount (ex GST)" dataDxfId="54">
      <calculatedColumnFormula>SUM(D67:D89)</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able10617" displayName="Table10617" ref="B81:D86" totalsRowShown="0" headerRowDxfId="53">
  <autoFilter ref="B81:D86" xr:uid="{00000000-0009-0000-0100-000010000000}"/>
  <tableColumns count="3">
    <tableColumn id="1" xr3:uid="{00000000-0010-0000-0B00-000001000000}" name="ID" dataDxfId="52">
      <calculatedColumnFormula>CONCATENATE(LEFT(B81,1),MID(B81,2,3)+1)</calculatedColumnFormula>
    </tableColumn>
    <tableColumn id="2" xr3:uid="{00000000-0010-0000-0B00-000002000000}" name="Component" dataDxfId="51"/>
    <tableColumn id="3" xr3:uid="{00000000-0010-0000-0B00-000003000000}" name="Amount (ex GST)" dataDxfId="50">
      <calculatedColumnFormula>SUM(D80:D81)</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2824770-131D-45FF-9DE7-132B99DE4FF4}" name="Table102526" displayName="Table102526" ref="B75:D78" totalsRowShown="0" headerRowDxfId="49">
  <autoFilter ref="B75:D78" xr:uid="{01F06C1E-02E5-43B0-A635-6E7B2CAF0BA7}"/>
  <tableColumns count="3">
    <tableColumn id="1" xr3:uid="{A0057037-F856-489E-B010-61943370970D}" name="ID" dataDxfId="48"/>
    <tableColumn id="2" xr3:uid="{E9225126-D3AA-4E51-AD14-BC60D76CEFEE}" name="Component" dataDxfId="47"/>
    <tableColumn id="3" xr3:uid="{24B9A892-9432-4950-BD9E-23AC570746BF}" name="Amount (ex GST)" dataDxfId="46">
      <calculatedColumnFormula>SUM(D128:D128)</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0258B8-E9F2-4BC7-A808-F3A10EC82844}" name="Table32" displayName="Table32" ref="B47:D57" totalsRowShown="0" headerRowDxfId="45" dataDxfId="44">
  <autoFilter ref="B47:D57" xr:uid="{00000000-0009-0000-0100-000003000000}"/>
  <tableColumns count="3">
    <tableColumn id="1" xr3:uid="{00A659EC-907C-4D0C-8363-0AB4E66028BE}" name="ID" dataDxfId="43"/>
    <tableColumn id="2" xr3:uid="{43E4E488-7DF8-42B1-8756-1159E1C46B55}" name="Component" dataDxfId="42"/>
    <tableColumn id="3" xr3:uid="{AC61F9CD-9488-4E77-9E81-A22962E93E3E}" name="Amount (ex GST)" dataDxfId="41" dataCellStyle="Currency">
      <calculatedColumnFormula>SUM(D39:D47)</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016E4B2-3197-4B1A-940F-8FBA5563051E}" name="Table335" displayName="Table335" ref="B60:D65" totalsRowShown="0" headerRowDxfId="40" dataDxfId="39">
  <autoFilter ref="B60:D65" xr:uid="{00000000-0009-0000-0100-000002000000}"/>
  <tableColumns count="3">
    <tableColumn id="1" xr3:uid="{3BB9FD6F-884A-4F55-9536-BE60C6F4DFBA}" name="ID" dataDxfId="38"/>
    <tableColumn id="2" xr3:uid="{42030C49-0BAD-4596-8DE1-1417EA0FE6B6}" name="Component" dataDxfId="37"/>
    <tableColumn id="3" xr3:uid="{F00F327C-E95B-4347-81F9-954B8D4B960F}" name="Amount (ex GST)" dataDxfId="36" dataCellStyle="Currency">
      <calculatedColumnFormula>SUM(D52:D60)</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48BE980-CF8A-459D-A1DE-0FD45DBE5274}" name="Table107" displayName="Table107" ref="B68:D72" totalsRowShown="0" headerRowDxfId="35">
  <autoFilter ref="B68:D72" xr:uid="{00000000-0009-0000-0100-00000A000000}"/>
  <tableColumns count="3">
    <tableColumn id="1" xr3:uid="{D6218EEB-BBCE-451D-B19B-9FA3975C1B5E}" name="ID" dataDxfId="34"/>
    <tableColumn id="2" xr3:uid="{B7FF2FDC-8B32-474C-A64F-C37A9ABF118E}" name="Component" dataDxfId="33"/>
    <tableColumn id="3" xr3:uid="{5A25178F-D2DD-401D-B185-1800C4438FE3}" name="Amount (ex GST)" dataDxfId="32">
      <calculatedColumnFormula>SUM(D89:D89)</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EF48654-2749-42E5-BE7B-ECE8B40AF126}" name="Table118" displayName="Table118" ref="B91:D98" totalsRowShown="0" headerRowDxfId="31">
  <autoFilter ref="B91:D98" xr:uid="{00000000-0009-0000-0100-00000B000000}"/>
  <tableColumns count="3">
    <tableColumn id="1" xr3:uid="{A37574D9-28D3-4F0F-A5E9-9DB4F81881F2}" name="ID" dataDxfId="30"/>
    <tableColumn id="2" xr3:uid="{A47E0A4C-8A8B-4817-9B15-6662B969FA93}" name="Component"/>
    <tableColumn id="3" xr3:uid="{619DCB99-CDBF-4850-BA97-065F77CB9171}" name="Amount (ex GST)" dataDxfId="29">
      <calculatedColumnFormula>SUM(D70:D91)</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E9A0146-2B81-4576-822D-A7F464444B17}" name="Table1061713" displayName="Table1061713" ref="B83:D88" totalsRowShown="0" headerRowDxfId="28">
  <autoFilter ref="B83:D88" xr:uid="{00000000-0009-0000-0100-000010000000}"/>
  <tableColumns count="3">
    <tableColumn id="1" xr3:uid="{16C67C7A-47A0-4242-994D-6F6BB1558BFA}" name="ID" dataDxfId="27">
      <calculatedColumnFormula>CONCATENATE(LEFT(B83,1),MID(B83,2,3)+1)</calculatedColumnFormula>
    </tableColumn>
    <tableColumn id="2" xr3:uid="{DAD49DCF-2817-4B31-BAD0-B84B0BB46F3A}" name="Component" dataDxfId="26"/>
    <tableColumn id="3" xr3:uid="{176CE689-5EC8-4BF2-BD9B-EB3661CD7F91}" name="Amount (ex GST)" dataDxfId="25">
      <calculatedColumnFormula>SUM(D82:D83)</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0FE043E-24AD-453E-B10A-D4B1BD4BC564}" name="Table10252615" displayName="Table10252615" ref="B75:D80" totalsRowShown="0" headerRowDxfId="24">
  <autoFilter ref="B75:D80" xr:uid="{01F06C1E-02E5-43B0-A635-6E7B2CAF0BA7}"/>
  <tableColumns count="3">
    <tableColumn id="1" xr3:uid="{90ADE064-EB52-43A8-89FD-C1903EA8D311}" name="ID" dataDxfId="23"/>
    <tableColumn id="2" xr3:uid="{ADCDF5F3-1A7B-49A7-BBBA-42E50EF6EFE2}" name="Component" dataDxfId="22"/>
    <tableColumn id="3" xr3:uid="{6CF62A8C-B904-49C6-8D76-6C5D630DF115}" name="Amount (ex GST)" dataDxfId="21">
      <calculatedColumnFormula>SUM(D106:D106)</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ED26007-F7AA-4EB0-A3BC-E835E236C745}" name="Table3216" displayName="Table3216" ref="B47:D57" totalsRowShown="0" headerRowDxfId="20" dataDxfId="19">
  <autoFilter ref="B47:D57" xr:uid="{00000000-0009-0000-0100-000003000000}"/>
  <tableColumns count="3">
    <tableColumn id="1" xr3:uid="{5E46EB5B-6E9E-4C2F-B9FA-C71B976B04B6}" name="ID" dataDxfId="18"/>
    <tableColumn id="2" xr3:uid="{D180A7B4-53C6-451E-A8D1-35CFBAB2A0B6}" name="Component" dataDxfId="17"/>
    <tableColumn id="3" xr3:uid="{4CAD3764-E7C8-4770-B4E9-495499E0BEAF}" name="Amount (ex GST)" dataDxfId="16" dataCellStyle="Currency">
      <calculatedColumnFormula>SUM(D39:D47)</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8105DC3-73AF-41C2-84F2-2B681B5F3A34}" name="Table33518" displayName="Table33518" ref="B60:D65" totalsRowShown="0" headerRowDxfId="15" dataDxfId="14">
  <autoFilter ref="B60:D65" xr:uid="{00000000-0009-0000-0100-000002000000}"/>
  <tableColumns count="3">
    <tableColumn id="1" xr3:uid="{920633E8-A1DA-405C-A3A4-CA7EE3FA015C}" name="ID" dataDxfId="13"/>
    <tableColumn id="2" xr3:uid="{6D504B94-8AF8-4117-B31F-BBF5BFEF3C94}" name="Component" dataDxfId="12"/>
    <tableColumn id="3" xr3:uid="{F8E2DE7F-D9D9-41B4-BFEA-1FA61E96CCD5}" name="Amount (ex GST)" dataDxfId="11" dataCellStyle="Currency">
      <calculatedColumnFormula>SUM(D52:D60)</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8F9B88D-6265-4B5D-B042-4C0082E24F33}" name="Table11820" displayName="Table11820" ref="B85:D92" totalsRowShown="0" headerRowDxfId="10">
  <autoFilter ref="B85:D92" xr:uid="{00000000-0009-0000-0100-00000B000000}"/>
  <tableColumns count="3">
    <tableColumn id="1" xr3:uid="{A1468D65-CBBA-447D-8F11-280F5A43D934}" name="ID" dataDxfId="9"/>
    <tableColumn id="2" xr3:uid="{5258D4E6-CA96-4C9B-988B-A48B9F4C3465}" name="Component"/>
    <tableColumn id="3" xr3:uid="{6FA09C96-2AAD-41B0-B16E-D3709F2FBDF2}" name="Amount (ex GST)" dataDxfId="8">
      <calculatedColumnFormula>SUM(D67:D85)</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2BC2F1B-2958-40DE-A487-5BB3EF45D9A3}" name="Table106921" displayName="Table106921" ref="B68:D74" totalsRowShown="0" headerRowDxfId="7">
  <autoFilter ref="B68:D74" xr:uid="{00000000-0009-0000-0100-000005000000}"/>
  <tableColumns count="3">
    <tableColumn id="1" xr3:uid="{95BD174A-974B-4B00-BD09-2BA9493FE9A1}" name="ID" dataDxfId="6">
      <calculatedColumnFormula>CONCATENATE(LEFT(B68,1),MID(B68,2,3)+1)</calculatedColumnFormula>
    </tableColumn>
    <tableColumn id="2" xr3:uid="{A8E54B9C-F617-484D-9E63-893A2FDCB782}" name="Component" dataDxfId="5"/>
    <tableColumn id="3" xr3:uid="{3433F4FA-42E6-4C6B-8D9B-1FEDD03B4932}" name="Amount (ex GST)" dataDxfId="4">
      <calculatedColumnFormula>SUM(D67:D68)</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227A80E-08DE-41B2-B4DD-81168B255504}" name="Table106171323" displayName="Table106171323" ref="B77:D82" totalsRowShown="0" headerRowDxfId="3">
  <autoFilter ref="B77:D82" xr:uid="{00000000-0009-0000-0100-000010000000}"/>
  <tableColumns count="3">
    <tableColumn id="1" xr3:uid="{3988C6F4-43AA-4445-9F6C-BCCFC1F35F5B}" name="ID" dataDxfId="2">
      <calculatedColumnFormula>CONCATENATE(LEFT(B77,1),MID(B77,2,3)+1)</calculatedColumnFormula>
    </tableColumn>
    <tableColumn id="2" xr3:uid="{2814E884-BEF4-462F-9FFB-7A222E7EA6B3}" name="Component" dataDxfId="1"/>
    <tableColumn id="3" xr3:uid="{34D1DCCF-7BDD-402B-8BF1-9A62692C47FF}" name="Amount (ex GST)" dataDxfId="0">
      <calculatedColumnFormula>SUM(D71:D77)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3.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4.bin"/><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table" Target="../tables/table1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
  <sheetViews>
    <sheetView workbookViewId="0">
      <selection activeCell="C11" sqref="C11"/>
    </sheetView>
  </sheetViews>
  <sheetFormatPr defaultColWidth="0" defaultRowHeight="15" x14ac:dyDescent="0.25"/>
  <cols>
    <col min="1" max="1" width="2.5703125" style="1" customWidth="1"/>
    <col min="2" max="2" width="11" style="1" customWidth="1"/>
    <col min="3" max="3" width="60" style="1" customWidth="1"/>
    <col min="4" max="4" width="18.28515625" style="1" customWidth="1"/>
    <col min="5" max="5" width="2.85546875" style="1" customWidth="1"/>
    <col min="6" max="16384" width="9.140625" style="1" hidden="1"/>
  </cols>
  <sheetData>
    <row r="1" spans="1:5" ht="57" customHeight="1" x14ac:dyDescent="0.25">
      <c r="A1" s="77" t="s">
        <v>88</v>
      </c>
      <c r="B1" s="77"/>
      <c r="C1" s="77"/>
      <c r="D1" s="77"/>
      <c r="E1" s="77"/>
    </row>
    <row r="6" spans="1:5" ht="18.75" customHeight="1" x14ac:dyDescent="0.25">
      <c r="B6" s="78" t="s">
        <v>0</v>
      </c>
      <c r="C6" s="79"/>
      <c r="D6" s="80"/>
    </row>
    <row r="7" spans="1:5" x14ac:dyDescent="0.25">
      <c r="B7" s="46">
        <v>1</v>
      </c>
      <c r="C7" s="59" t="s">
        <v>89</v>
      </c>
      <c r="D7" s="27"/>
    </row>
    <row r="8" spans="1:5" x14ac:dyDescent="0.25">
      <c r="B8" s="69">
        <v>2</v>
      </c>
      <c r="C8" s="70" t="s">
        <v>90</v>
      </c>
      <c r="D8" s="28"/>
    </row>
    <row r="9" spans="1:5" x14ac:dyDescent="0.25">
      <c r="B9" s="46">
        <v>3</v>
      </c>
      <c r="C9" s="59" t="s">
        <v>91</v>
      </c>
      <c r="D9" s="27"/>
    </row>
    <row r="10" spans="1:5" x14ac:dyDescent="0.25">
      <c r="B10" s="69">
        <v>4</v>
      </c>
      <c r="C10" s="72" t="s">
        <v>64</v>
      </c>
      <c r="D10" s="73"/>
    </row>
    <row r="11" spans="1:5" x14ac:dyDescent="0.25">
      <c r="B11" s="71"/>
    </row>
  </sheetData>
  <mergeCells count="2">
    <mergeCell ref="A1:E1"/>
    <mergeCell ref="B6:D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0"/>
  <sheetViews>
    <sheetView tabSelected="1" topLeftCell="A83" zoomScaleNormal="100" workbookViewId="0">
      <selection activeCell="C105" sqref="C105"/>
    </sheetView>
  </sheetViews>
  <sheetFormatPr defaultColWidth="0" defaultRowHeight="15" x14ac:dyDescent="0.25"/>
  <cols>
    <col min="1" max="1" width="2.5703125" style="1" customWidth="1"/>
    <col min="2" max="2" width="24.85546875" style="1" customWidth="1"/>
    <col min="3" max="3" width="91.5703125" style="1" customWidth="1"/>
    <col min="4" max="4" width="32.5703125" style="1" customWidth="1"/>
    <col min="5" max="5" width="2.85546875" style="1" customWidth="1"/>
    <col min="6" max="16384" width="9.140625" style="1" hidden="1"/>
  </cols>
  <sheetData>
    <row r="1" spans="1:6" ht="26.25" x14ac:dyDescent="0.4">
      <c r="A1" s="81" t="s">
        <v>1</v>
      </c>
      <c r="B1" s="81"/>
      <c r="C1" s="81"/>
      <c r="D1" s="81"/>
      <c r="E1" s="81"/>
    </row>
    <row r="2" spans="1:6" ht="26.25" x14ac:dyDescent="0.4">
      <c r="A2" s="93" t="s">
        <v>96</v>
      </c>
      <c r="B2" s="93"/>
      <c r="C2" s="93"/>
      <c r="D2" s="93"/>
      <c r="E2" s="93"/>
    </row>
    <row r="4" spans="1:6" x14ac:dyDescent="0.25">
      <c r="B4" s="39" t="s">
        <v>2</v>
      </c>
      <c r="C4" s="32"/>
      <c r="D4" s="33"/>
    </row>
    <row r="5" spans="1:6" ht="15" customHeight="1" x14ac:dyDescent="0.25">
      <c r="B5" s="48" t="s">
        <v>3</v>
      </c>
      <c r="C5" s="32"/>
      <c r="D5" s="33"/>
    </row>
    <row r="6" spans="1:6" x14ac:dyDescent="0.25">
      <c r="B6" s="49" t="s">
        <v>4</v>
      </c>
      <c r="C6" s="34"/>
      <c r="D6" s="35"/>
    </row>
    <row r="7" spans="1:6" ht="21" x14ac:dyDescent="0.35">
      <c r="B7" s="36"/>
      <c r="C7" s="37"/>
      <c r="D7" s="38"/>
    </row>
    <row r="8" spans="1:6" ht="15" customHeight="1" x14ac:dyDescent="0.25">
      <c r="B8" s="48" t="s">
        <v>5</v>
      </c>
      <c r="C8" s="32"/>
      <c r="D8" s="33"/>
    </row>
    <row r="9" spans="1:6" ht="15" customHeight="1" x14ac:dyDescent="0.25">
      <c r="B9" s="40" t="s">
        <v>6</v>
      </c>
      <c r="C9" s="34"/>
      <c r="D9" s="35"/>
    </row>
    <row r="10" spans="1:6" ht="15" customHeight="1" x14ac:dyDescent="0.25">
      <c r="B10" s="48" t="s">
        <v>7</v>
      </c>
      <c r="C10" s="32"/>
      <c r="D10" s="33"/>
    </row>
    <row r="11" spans="1:6" s="41" customFormat="1" ht="30" customHeight="1" x14ac:dyDescent="0.25">
      <c r="B11" s="50" t="s">
        <v>8</v>
      </c>
      <c r="C11" s="42"/>
      <c r="D11" s="43"/>
    </row>
    <row r="12" spans="1:6" ht="15" customHeight="1" x14ac:dyDescent="0.25">
      <c r="B12" s="50" t="s">
        <v>9</v>
      </c>
      <c r="C12" s="32"/>
      <c r="D12" s="33"/>
    </row>
    <row r="14" spans="1:6" ht="18.75" customHeight="1" x14ac:dyDescent="0.25">
      <c r="B14" s="78" t="s">
        <v>10</v>
      </c>
      <c r="C14" s="79"/>
      <c r="D14" s="80"/>
    </row>
    <row r="15" spans="1:6" ht="120" customHeight="1" x14ac:dyDescent="0.25">
      <c r="B15" s="90" t="s">
        <v>11</v>
      </c>
      <c r="C15" s="91"/>
      <c r="D15" s="92"/>
      <c r="E15" s="11"/>
      <c r="F15" s="11"/>
    </row>
    <row r="16" spans="1:6" ht="39" customHeight="1" x14ac:dyDescent="0.25">
      <c r="B16" s="87" t="s">
        <v>12</v>
      </c>
      <c r="C16" s="88"/>
      <c r="D16" s="89"/>
    </row>
    <row r="18" spans="2:5" ht="18.75" x14ac:dyDescent="0.3">
      <c r="B18" s="86" t="s">
        <v>13</v>
      </c>
      <c r="C18" s="86"/>
      <c r="D18" s="86"/>
      <c r="E18" s="3"/>
    </row>
    <row r="19" spans="2:5" x14ac:dyDescent="0.25">
      <c r="B19" s="82" t="s">
        <v>14</v>
      </c>
      <c r="C19" s="83"/>
      <c r="D19" s="10" t="s">
        <v>15</v>
      </c>
      <c r="E19" s="2"/>
    </row>
    <row r="20" spans="2:5" x14ac:dyDescent="0.25">
      <c r="B20" s="23" t="s">
        <v>16</v>
      </c>
      <c r="C20" s="23" t="str">
        <f t="shared" ref="C20:C43" si="0">VLOOKUP(RIGHT($B20,6),$B$46:$C$121,2,FALSE)</f>
        <v>Design, Workshops and Documentation</v>
      </c>
      <c r="D20" s="63">
        <f t="shared" ref="D20:D43" si="1">VLOOKUP("Sub-total for "&amp;RIGHT($B20,6),$C$46:$D$121,2,FALSE)</f>
        <v>0</v>
      </c>
    </row>
    <row r="21" spans="2:5" x14ac:dyDescent="0.25">
      <c r="B21" s="57" t="str">
        <f>CONCATENATE("Subtotal for Item ",CHAR(CODE(RIGHT(B20,1))+1))</f>
        <v>Subtotal for Item B</v>
      </c>
      <c r="C21" s="25" t="str">
        <f t="shared" si="0"/>
        <v>Preliminaries</v>
      </c>
      <c r="D21" s="66">
        <f t="shared" si="1"/>
        <v>0</v>
      </c>
    </row>
    <row r="22" spans="2:5" x14ac:dyDescent="0.25">
      <c r="B22" s="47" t="str">
        <f t="shared" ref="B22:B43" si="2">CONCATENATE("Subtotal for Item ",CHAR(CODE(RIGHT(B21,1))+1))</f>
        <v>Subtotal for Item C</v>
      </c>
      <c r="C22" s="47" t="str">
        <f t="shared" si="0"/>
        <v>Buildings and General Siteworks</v>
      </c>
      <c r="D22" s="64">
        <f t="shared" si="1"/>
        <v>0</v>
      </c>
    </row>
    <row r="23" spans="2:5" x14ac:dyDescent="0.25">
      <c r="B23" s="25" t="str">
        <f t="shared" si="2"/>
        <v>Subtotal for Item D</v>
      </c>
      <c r="C23" s="25" t="str">
        <f t="shared" si="0"/>
        <v>Laboratory</v>
      </c>
      <c r="D23" s="66">
        <f t="shared" si="1"/>
        <v>0</v>
      </c>
    </row>
    <row r="24" spans="2:5" x14ac:dyDescent="0.25">
      <c r="B24" s="47" t="str">
        <f t="shared" si="2"/>
        <v>Subtotal for Item E</v>
      </c>
      <c r="C24" s="47" t="str">
        <f t="shared" si="0"/>
        <v>Electrical Systems</v>
      </c>
      <c r="D24" s="64">
        <f t="shared" si="1"/>
        <v>0</v>
      </c>
    </row>
    <row r="25" spans="2:5" x14ac:dyDescent="0.25">
      <c r="B25" s="25" t="str">
        <f t="shared" si="2"/>
        <v>Subtotal for Item F</v>
      </c>
      <c r="C25" s="25" t="str">
        <f t="shared" si="0"/>
        <v>Instruments</v>
      </c>
      <c r="D25" s="66">
        <f t="shared" si="1"/>
        <v>0</v>
      </c>
    </row>
    <row r="26" spans="2:5" x14ac:dyDescent="0.25">
      <c r="B26" s="47" t="str">
        <f t="shared" si="2"/>
        <v>Subtotal for Item G</v>
      </c>
      <c r="C26" s="47" t="str">
        <f t="shared" si="0"/>
        <v>Commissioning</v>
      </c>
      <c r="D26" s="64">
        <f t="shared" si="1"/>
        <v>0</v>
      </c>
    </row>
    <row r="27" spans="2:5" hidden="1" x14ac:dyDescent="0.25">
      <c r="B27" s="25" t="str">
        <f t="shared" si="2"/>
        <v>Subtotal for Item H</v>
      </c>
      <c r="C27" s="25" t="e">
        <f t="shared" si="0"/>
        <v>#N/A</v>
      </c>
      <c r="D27" s="66" t="e">
        <f t="shared" si="1"/>
        <v>#N/A</v>
      </c>
    </row>
    <row r="28" spans="2:5" hidden="1" x14ac:dyDescent="0.25">
      <c r="B28" s="47" t="str">
        <f t="shared" si="2"/>
        <v>Subtotal for Item I</v>
      </c>
      <c r="C28" s="47" t="e">
        <f t="shared" si="0"/>
        <v>#N/A</v>
      </c>
      <c r="D28" s="64" t="e">
        <f t="shared" si="1"/>
        <v>#N/A</v>
      </c>
    </row>
    <row r="29" spans="2:5" hidden="1" x14ac:dyDescent="0.25">
      <c r="B29" s="25" t="str">
        <f t="shared" si="2"/>
        <v>Subtotal for Item J</v>
      </c>
      <c r="C29" s="25" t="e">
        <f t="shared" si="0"/>
        <v>#N/A</v>
      </c>
      <c r="D29" s="66" t="e">
        <f t="shared" si="1"/>
        <v>#N/A</v>
      </c>
    </row>
    <row r="30" spans="2:5" hidden="1" x14ac:dyDescent="0.25">
      <c r="B30" s="47" t="str">
        <f t="shared" si="2"/>
        <v>Subtotal for Item K</v>
      </c>
      <c r="C30" s="47" t="e">
        <f t="shared" si="0"/>
        <v>#N/A</v>
      </c>
      <c r="D30" s="64" t="e">
        <f t="shared" si="1"/>
        <v>#N/A</v>
      </c>
    </row>
    <row r="31" spans="2:5" hidden="1" x14ac:dyDescent="0.25">
      <c r="B31" s="25" t="str">
        <f t="shared" si="2"/>
        <v>Subtotal for Item L</v>
      </c>
      <c r="C31" s="25" t="e">
        <f t="shared" si="0"/>
        <v>#N/A</v>
      </c>
      <c r="D31" s="66" t="e">
        <f t="shared" si="1"/>
        <v>#N/A</v>
      </c>
    </row>
    <row r="32" spans="2:5" hidden="1" x14ac:dyDescent="0.25">
      <c r="B32" s="47" t="str">
        <f t="shared" si="2"/>
        <v>Subtotal for Item M</v>
      </c>
      <c r="C32" s="47" t="e">
        <f t="shared" si="0"/>
        <v>#N/A</v>
      </c>
      <c r="D32" s="64" t="e">
        <f t="shared" si="1"/>
        <v>#N/A</v>
      </c>
    </row>
    <row r="33" spans="2:4" hidden="1" x14ac:dyDescent="0.25">
      <c r="B33" s="25" t="str">
        <f t="shared" si="2"/>
        <v>Subtotal for Item N</v>
      </c>
      <c r="C33" s="25" t="e">
        <f t="shared" si="0"/>
        <v>#N/A</v>
      </c>
      <c r="D33" s="66" t="e">
        <f t="shared" si="1"/>
        <v>#N/A</v>
      </c>
    </row>
    <row r="34" spans="2:4" hidden="1" x14ac:dyDescent="0.25">
      <c r="B34" s="47" t="str">
        <f t="shared" si="2"/>
        <v>Subtotal for Item O</v>
      </c>
      <c r="C34" s="47" t="e">
        <f t="shared" si="0"/>
        <v>#N/A</v>
      </c>
      <c r="D34" s="64" t="e">
        <f t="shared" si="1"/>
        <v>#N/A</v>
      </c>
    </row>
    <row r="35" spans="2:4" hidden="1" x14ac:dyDescent="0.25">
      <c r="B35" s="25" t="str">
        <f t="shared" si="2"/>
        <v>Subtotal for Item P</v>
      </c>
      <c r="C35" s="25" t="e">
        <f t="shared" si="0"/>
        <v>#N/A</v>
      </c>
      <c r="D35" s="66" t="e">
        <f t="shared" si="1"/>
        <v>#N/A</v>
      </c>
    </row>
    <row r="36" spans="2:4" hidden="1" x14ac:dyDescent="0.25">
      <c r="B36" s="47" t="str">
        <f t="shared" si="2"/>
        <v>Subtotal for Item Q</v>
      </c>
      <c r="C36" s="47" t="e">
        <f t="shared" si="0"/>
        <v>#N/A</v>
      </c>
      <c r="D36" s="64" t="e">
        <f t="shared" si="1"/>
        <v>#N/A</v>
      </c>
    </row>
    <row r="37" spans="2:4" hidden="1" x14ac:dyDescent="0.25">
      <c r="B37" s="25" t="str">
        <f t="shared" si="2"/>
        <v>Subtotal for Item R</v>
      </c>
      <c r="C37" s="25" t="e">
        <f t="shared" si="0"/>
        <v>#N/A</v>
      </c>
      <c r="D37" s="66" t="e">
        <f t="shared" si="1"/>
        <v>#N/A</v>
      </c>
    </row>
    <row r="38" spans="2:4" hidden="1" x14ac:dyDescent="0.25">
      <c r="B38" s="47" t="str">
        <f t="shared" si="2"/>
        <v>Subtotal for Item S</v>
      </c>
      <c r="C38" s="47" t="e">
        <f t="shared" si="0"/>
        <v>#N/A</v>
      </c>
      <c r="D38" s="64" t="e">
        <f t="shared" si="1"/>
        <v>#N/A</v>
      </c>
    </row>
    <row r="39" spans="2:4" hidden="1" x14ac:dyDescent="0.25">
      <c r="B39" s="25" t="str">
        <f t="shared" si="2"/>
        <v>Subtotal for Item T</v>
      </c>
      <c r="C39" s="25" t="e">
        <f t="shared" si="0"/>
        <v>#N/A</v>
      </c>
      <c r="D39" s="66" t="e">
        <f t="shared" si="1"/>
        <v>#N/A</v>
      </c>
    </row>
    <row r="40" spans="2:4" hidden="1" x14ac:dyDescent="0.25">
      <c r="B40" s="23" t="str">
        <f t="shared" si="2"/>
        <v>Subtotal for Item U</v>
      </c>
      <c r="C40" s="23" t="e">
        <f t="shared" si="0"/>
        <v>#N/A</v>
      </c>
      <c r="D40" s="63" t="e">
        <f t="shared" si="1"/>
        <v>#N/A</v>
      </c>
    </row>
    <row r="41" spans="2:4" hidden="1" x14ac:dyDescent="0.25">
      <c r="B41" s="57" t="str">
        <f t="shared" si="2"/>
        <v>Subtotal for Item V</v>
      </c>
      <c r="C41" s="25" t="e">
        <f t="shared" si="0"/>
        <v>#N/A</v>
      </c>
      <c r="D41" s="66" t="e">
        <f t="shared" si="1"/>
        <v>#N/A</v>
      </c>
    </row>
    <row r="42" spans="2:4" hidden="1" x14ac:dyDescent="0.25">
      <c r="B42" s="23" t="str">
        <f t="shared" si="2"/>
        <v>Subtotal for Item W</v>
      </c>
      <c r="C42" s="23" t="e">
        <f t="shared" si="0"/>
        <v>#N/A</v>
      </c>
      <c r="D42" s="63" t="e">
        <f t="shared" si="1"/>
        <v>#N/A</v>
      </c>
    </row>
    <row r="43" spans="2:4" hidden="1" x14ac:dyDescent="0.25">
      <c r="B43" s="57" t="str">
        <f t="shared" si="2"/>
        <v>Subtotal for Item X</v>
      </c>
      <c r="C43" s="25" t="e">
        <f t="shared" si="0"/>
        <v>#N/A</v>
      </c>
      <c r="D43" s="66" t="e">
        <f t="shared" si="1"/>
        <v>#N/A</v>
      </c>
    </row>
    <row r="44" spans="2:4" ht="15" customHeight="1" x14ac:dyDescent="0.25">
      <c r="B44" s="84" t="s">
        <v>17</v>
      </c>
      <c r="C44" s="85"/>
      <c r="D44" s="29" cm="1">
        <f t="array" ref="D44">SUM(_xlfn.IFNA(D20:D43,0))</f>
        <v>0</v>
      </c>
    </row>
    <row r="46" spans="2:4" ht="18.75" x14ac:dyDescent="0.3">
      <c r="B46" s="8" t="s">
        <v>18</v>
      </c>
      <c r="C46" s="4" t="s">
        <v>19</v>
      </c>
      <c r="D46" s="4"/>
    </row>
    <row r="47" spans="2:4" x14ac:dyDescent="0.25">
      <c r="B47" s="5" t="s">
        <v>20</v>
      </c>
      <c r="C47" s="5" t="s">
        <v>21</v>
      </c>
      <c r="D47" s="5" t="s">
        <v>15</v>
      </c>
    </row>
    <row r="48" spans="2:4" x14ac:dyDescent="0.25">
      <c r="B48" s="6" t="str">
        <f>CONCATENATE(RIGHT(B46,1),1)</f>
        <v>A1</v>
      </c>
      <c r="C48" t="s">
        <v>22</v>
      </c>
      <c r="D48" s="9"/>
    </row>
    <row r="49" spans="2:4" x14ac:dyDescent="0.25">
      <c r="B49" s="7" t="str">
        <f>CONCATENATE(LEFT(B48,1),MID(B48,2,3)+1)</f>
        <v>A2</v>
      </c>
      <c r="C49" t="s">
        <v>23</v>
      </c>
      <c r="D49" s="9"/>
    </row>
    <row r="50" spans="2:4" x14ac:dyDescent="0.25">
      <c r="B50" s="7" t="str">
        <f t="shared" ref="B50:B57" si="3">CONCATENATE(LEFT(B49,1),MID(B49,2,3)+1)</f>
        <v>A3</v>
      </c>
      <c r="C50" t="s">
        <v>24</v>
      </c>
      <c r="D50" s="9"/>
    </row>
    <row r="51" spans="2:4" x14ac:dyDescent="0.25">
      <c r="B51" s="7" t="str">
        <f t="shared" si="3"/>
        <v>A4</v>
      </c>
      <c r="C51" t="s">
        <v>25</v>
      </c>
      <c r="D51" s="9"/>
    </row>
    <row r="52" spans="2:4" x14ac:dyDescent="0.25">
      <c r="B52" s="7" t="str">
        <f t="shared" si="3"/>
        <v>A5</v>
      </c>
      <c r="C52" s="60" t="s">
        <v>26</v>
      </c>
      <c r="D52" s="9"/>
    </row>
    <row r="53" spans="2:4" x14ac:dyDescent="0.25">
      <c r="B53" s="7" t="str">
        <f t="shared" si="3"/>
        <v>A6</v>
      </c>
      <c r="C53" t="s">
        <v>27</v>
      </c>
      <c r="D53" s="9"/>
    </row>
    <row r="54" spans="2:4" x14ac:dyDescent="0.25">
      <c r="B54" s="7" t="str">
        <f t="shared" si="3"/>
        <v>A7</v>
      </c>
      <c r="C54" t="s">
        <v>28</v>
      </c>
      <c r="D54" s="9"/>
    </row>
    <row r="55" spans="2:4" x14ac:dyDescent="0.25">
      <c r="B55" s="7" t="str">
        <f t="shared" si="3"/>
        <v>A8</v>
      </c>
      <c r="C55" t="s">
        <v>29</v>
      </c>
      <c r="D55" s="9"/>
    </row>
    <row r="56" spans="2:4" x14ac:dyDescent="0.25">
      <c r="B56" s="7" t="str">
        <f t="shared" si="3"/>
        <v>A9</v>
      </c>
      <c r="C56" t="s">
        <v>30</v>
      </c>
      <c r="D56" s="9"/>
    </row>
    <row r="57" spans="2:4" x14ac:dyDescent="0.25">
      <c r="B57" s="7" t="str">
        <f t="shared" si="3"/>
        <v>A10</v>
      </c>
      <c r="C57" s="15" t="str">
        <f>"Sub-total for "&amp;B46</f>
        <v>Sub-total for Item A</v>
      </c>
      <c r="D57" s="16">
        <f t="shared" ref="D57" si="4">SUM(D48:D56)</f>
        <v>0</v>
      </c>
    </row>
    <row r="59" spans="2:4" ht="18.75" x14ac:dyDescent="0.3">
      <c r="B59" s="8" t="s">
        <v>31</v>
      </c>
      <c r="C59" s="4" t="s">
        <v>32</v>
      </c>
      <c r="D59" s="4"/>
    </row>
    <row r="60" spans="2:4" x14ac:dyDescent="0.25">
      <c r="B60" s="5" t="s">
        <v>20</v>
      </c>
      <c r="C60" s="5" t="s">
        <v>21</v>
      </c>
      <c r="D60" s="5" t="s">
        <v>15</v>
      </c>
    </row>
    <row r="61" spans="2:4" x14ac:dyDescent="0.25">
      <c r="B61" s="6" t="str">
        <f>CONCATENATE(RIGHT(B59,1),1)</f>
        <v>B1</v>
      </c>
      <c r="C61" t="s">
        <v>33</v>
      </c>
      <c r="D61" s="9"/>
    </row>
    <row r="62" spans="2:4" x14ac:dyDescent="0.25">
      <c r="B62" s="7" t="str">
        <f t="shared" ref="B62:B65" si="5">CONCATENATE(LEFT(B61,1),MID(B61,2,3)+1)</f>
        <v>B2</v>
      </c>
      <c r="C62" t="s">
        <v>34</v>
      </c>
      <c r="D62" s="9"/>
    </row>
    <row r="63" spans="2:4" x14ac:dyDescent="0.25">
      <c r="B63" s="7" t="str">
        <f t="shared" si="5"/>
        <v>B3</v>
      </c>
      <c r="C63" t="s">
        <v>35</v>
      </c>
      <c r="D63" s="9"/>
    </row>
    <row r="64" spans="2:4" x14ac:dyDescent="0.25">
      <c r="B64" s="7" t="str">
        <f t="shared" si="5"/>
        <v>B4</v>
      </c>
      <c r="C64" t="s">
        <v>36</v>
      </c>
      <c r="D64" s="9"/>
    </row>
    <row r="65" spans="2:4" x14ac:dyDescent="0.25">
      <c r="B65" s="7" t="str">
        <f t="shared" si="5"/>
        <v>B5</v>
      </c>
      <c r="C65" s="15" t="str">
        <f>"Sub-total for "&amp;B59</f>
        <v>Sub-total for Item B</v>
      </c>
      <c r="D65" s="16">
        <f>SUM(D61:D64)</f>
        <v>0</v>
      </c>
    </row>
    <row r="67" spans="2:4" ht="18.75" x14ac:dyDescent="0.3">
      <c r="B67" s="76" t="s">
        <v>37</v>
      </c>
      <c r="C67" s="65" t="s">
        <v>42</v>
      </c>
      <c r="D67" s="4"/>
    </row>
    <row r="68" spans="2:4" x14ac:dyDescent="0.25">
      <c r="B68" s="19" t="s">
        <v>20</v>
      </c>
      <c r="C68" s="5" t="s">
        <v>21</v>
      </c>
      <c r="D68" s="19" t="s">
        <v>15</v>
      </c>
    </row>
    <row r="69" spans="2:4" x14ac:dyDescent="0.25">
      <c r="B69" s="20" t="str">
        <f>CONCATENATE(RIGHT(B67,1),1)</f>
        <v>C1</v>
      </c>
      <c r="C69" s="12" t="s">
        <v>43</v>
      </c>
      <c r="D69" s="58"/>
    </row>
    <row r="70" spans="2:4" x14ac:dyDescent="0.25">
      <c r="B70" s="20" t="str">
        <f t="shared" ref="B70:B72" si="6">CONCATENATE(LEFT(B69,1),MID(B69,2,3)+1)</f>
        <v>C2</v>
      </c>
      <c r="C70" s="12" t="s">
        <v>44</v>
      </c>
      <c r="D70" s="58"/>
    </row>
    <row r="71" spans="2:4" x14ac:dyDescent="0.25">
      <c r="B71" s="20" t="str">
        <f t="shared" si="6"/>
        <v>C3</v>
      </c>
      <c r="C71" s="12" t="s">
        <v>30</v>
      </c>
      <c r="D71" s="14"/>
    </row>
    <row r="72" spans="2:4" x14ac:dyDescent="0.25">
      <c r="B72" s="20" t="str">
        <f t="shared" si="6"/>
        <v>C4</v>
      </c>
      <c r="C72" s="15" t="str">
        <f>"Sub-total for "&amp;B67</f>
        <v>Sub-total for Item C</v>
      </c>
      <c r="D72" s="14">
        <f>SUM(D69:D71)</f>
        <v>0</v>
      </c>
    </row>
    <row r="73" spans="2:4" ht="17.25" customHeight="1" x14ac:dyDescent="0.25"/>
    <row r="74" spans="2:4" ht="17.25" customHeight="1" x14ac:dyDescent="0.3">
      <c r="B74" s="8" t="s">
        <v>38</v>
      </c>
      <c r="C74" s="65" t="s">
        <v>45</v>
      </c>
      <c r="D74" s="4"/>
    </row>
    <row r="75" spans="2:4" ht="17.25" customHeight="1" x14ac:dyDescent="0.25">
      <c r="B75" s="19" t="s">
        <v>20</v>
      </c>
      <c r="C75" s="5" t="s">
        <v>21</v>
      </c>
      <c r="D75" s="19" t="s">
        <v>15</v>
      </c>
    </row>
    <row r="76" spans="2:4" ht="17.25" customHeight="1" x14ac:dyDescent="0.25">
      <c r="B76" s="20" t="str">
        <f>CONCATENATE(RIGHT(B74,1),1)</f>
        <v>D1</v>
      </c>
      <c r="C76" s="12" t="s">
        <v>80</v>
      </c>
      <c r="D76" s="58"/>
    </row>
    <row r="77" spans="2:4" ht="17.25" customHeight="1" x14ac:dyDescent="0.25">
      <c r="B77" s="20" t="str">
        <f t="shared" ref="B77:B78" si="7">CONCATENATE(LEFT(B76,1),MID(B76,2,3)+1)</f>
        <v>D2</v>
      </c>
      <c r="C77" s="12" t="s">
        <v>30</v>
      </c>
      <c r="D77" s="14"/>
    </row>
    <row r="78" spans="2:4" ht="17.25" customHeight="1" x14ac:dyDescent="0.25">
      <c r="B78" s="20" t="str">
        <f t="shared" si="7"/>
        <v>D3</v>
      </c>
      <c r="C78" s="15" t="str">
        <f>"Sub-total for "&amp;B74</f>
        <v>Sub-total for Item D</v>
      </c>
      <c r="D78" s="14">
        <f>SUM(D76:D77)</f>
        <v>0</v>
      </c>
    </row>
    <row r="80" spans="2:4" ht="18.75" x14ac:dyDescent="0.3">
      <c r="B80" s="8" t="s">
        <v>39</v>
      </c>
      <c r="C80" s="65" t="s">
        <v>52</v>
      </c>
      <c r="D80" s="4"/>
    </row>
    <row r="81" spans="2:4" x14ac:dyDescent="0.25">
      <c r="B81" s="19" t="s">
        <v>20</v>
      </c>
      <c r="C81" s="5" t="s">
        <v>21</v>
      </c>
      <c r="D81" s="19" t="s">
        <v>15</v>
      </c>
    </row>
    <row r="82" spans="2:4" x14ac:dyDescent="0.25">
      <c r="B82" s="20" t="str">
        <f>CONCATENATE(RIGHT(B80,1),1)</f>
        <v>E1</v>
      </c>
      <c r="C82" s="12" t="s">
        <v>53</v>
      </c>
      <c r="D82" s="58"/>
    </row>
    <row r="83" spans="2:4" x14ac:dyDescent="0.25">
      <c r="B83" s="20" t="str">
        <f>CONCATENATE(LEFT(B82,1),MID(B82,2,3)+1)</f>
        <v>E2</v>
      </c>
      <c r="C83" s="11" t="s">
        <v>54</v>
      </c>
      <c r="D83" s="58"/>
    </row>
    <row r="84" spans="2:4" x14ac:dyDescent="0.25">
      <c r="B84" s="20" t="str">
        <f>CONCATENATE(LEFT(B83,1),MID(B83,2,3)+1)</f>
        <v>E3</v>
      </c>
      <c r="C84" s="12" t="s">
        <v>55</v>
      </c>
      <c r="D84" s="58"/>
    </row>
    <row r="85" spans="2:4" x14ac:dyDescent="0.25">
      <c r="B85" s="20" t="str">
        <f t="shared" ref="B85:B86" si="8">CONCATENATE(LEFT(B84,1),MID(B84,2,3)+1)</f>
        <v>E4</v>
      </c>
      <c r="C85" s="12" t="s">
        <v>30</v>
      </c>
      <c r="D85" s="58"/>
    </row>
    <row r="86" spans="2:4" x14ac:dyDescent="0.25">
      <c r="B86" s="20" t="str">
        <f t="shared" si="8"/>
        <v>E5</v>
      </c>
      <c r="C86" s="15" t="str">
        <f>"Sub-total for "&amp;B80</f>
        <v>Sub-total for Item E</v>
      </c>
      <c r="D86" s="14">
        <f>SUM(D82:D85)</f>
        <v>0</v>
      </c>
    </row>
    <row r="87" spans="2:4" x14ac:dyDescent="0.25">
      <c r="B87" s="17"/>
      <c r="C87" s="18"/>
      <c r="D87" s="17"/>
    </row>
    <row r="88" spans="2:4" ht="17.25" customHeight="1" x14ac:dyDescent="0.3">
      <c r="B88" s="8" t="s">
        <v>40</v>
      </c>
      <c r="C88" s="65" t="s">
        <v>56</v>
      </c>
      <c r="D88" s="4"/>
    </row>
    <row r="89" spans="2:4" ht="17.25" customHeight="1" x14ac:dyDescent="0.25">
      <c r="B89" s="19" t="s">
        <v>20</v>
      </c>
      <c r="C89" s="5" t="s">
        <v>21</v>
      </c>
      <c r="D89" s="19" t="s">
        <v>15</v>
      </c>
    </row>
    <row r="90" spans="2:4" ht="17.25" customHeight="1" x14ac:dyDescent="0.25">
      <c r="B90" s="20" t="str">
        <f>CONCATENATE(RIGHT(B88,1),1)</f>
        <v>F1</v>
      </c>
      <c r="C90" s="12" t="s">
        <v>81</v>
      </c>
      <c r="D90" s="14"/>
    </row>
    <row r="91" spans="2:4" ht="17.25" customHeight="1" x14ac:dyDescent="0.25">
      <c r="B91" s="74" t="str">
        <f>CONCATENATE(LEFT(B90,1),MID(B90,2,3)+1)</f>
        <v>F2</v>
      </c>
      <c r="C91" s="12" t="s">
        <v>99</v>
      </c>
      <c r="D91" s="75"/>
    </row>
    <row r="92" spans="2:4" ht="17.25" customHeight="1" x14ac:dyDescent="0.25">
      <c r="B92" s="74" t="str">
        <f>CONCATENATE(LEFT(B91,1),MID(B91,2,3)+1)</f>
        <v>F3</v>
      </c>
      <c r="C92" s="12" t="s">
        <v>84</v>
      </c>
      <c r="D92" s="14"/>
    </row>
    <row r="93" spans="2:4" ht="17.25" customHeight="1" x14ac:dyDescent="0.25">
      <c r="B93" s="20" t="str">
        <f t="shared" ref="B93:B110" si="9">CONCATENATE(LEFT(B92,1),MID(B92,2,3)+1)</f>
        <v>F4</v>
      </c>
      <c r="C93" s="12" t="s">
        <v>82</v>
      </c>
      <c r="D93" s="14"/>
    </row>
    <row r="94" spans="2:4" ht="17.25" customHeight="1" x14ac:dyDescent="0.25">
      <c r="B94" s="20" t="str">
        <f t="shared" si="9"/>
        <v>F5</v>
      </c>
      <c r="C94" s="12" t="s">
        <v>83</v>
      </c>
      <c r="D94" s="14"/>
    </row>
    <row r="95" spans="2:4" ht="17.25" customHeight="1" x14ac:dyDescent="0.25">
      <c r="B95" s="20" t="str">
        <f t="shared" si="9"/>
        <v>F6</v>
      </c>
      <c r="C95" s="12" t="s">
        <v>100</v>
      </c>
      <c r="D95" s="58"/>
    </row>
    <row r="96" spans="2:4" ht="17.25" customHeight="1" x14ac:dyDescent="0.25">
      <c r="B96" s="20" t="str">
        <f t="shared" si="9"/>
        <v>F7</v>
      </c>
      <c r="C96" s="68" t="s">
        <v>101</v>
      </c>
      <c r="D96" s="58"/>
    </row>
    <row r="97" spans="2:4" x14ac:dyDescent="0.25">
      <c r="B97" s="20" t="str">
        <f t="shared" si="9"/>
        <v>F8</v>
      </c>
      <c r="C97" s="68" t="s">
        <v>102</v>
      </c>
      <c r="D97" s="14"/>
    </row>
    <row r="98" spans="2:4" x14ac:dyDescent="0.25">
      <c r="B98" s="20" t="str">
        <f t="shared" si="9"/>
        <v>F9</v>
      </c>
      <c r="C98" s="68" t="s">
        <v>103</v>
      </c>
      <c r="D98" s="14"/>
    </row>
    <row r="99" spans="2:4" x14ac:dyDescent="0.25">
      <c r="B99" s="20" t="str">
        <f t="shared" si="9"/>
        <v>F10</v>
      </c>
      <c r="C99" s="68" t="s">
        <v>104</v>
      </c>
      <c r="D99" s="14"/>
    </row>
    <row r="100" spans="2:4" x14ac:dyDescent="0.25">
      <c r="B100" s="20" t="str">
        <f t="shared" si="9"/>
        <v>F11</v>
      </c>
      <c r="C100" s="68" t="s">
        <v>105</v>
      </c>
      <c r="D100" s="62"/>
    </row>
    <row r="101" spans="2:4" x14ac:dyDescent="0.25">
      <c r="B101" s="74" t="str">
        <f>CONCATENATE(LEFT(B100,1),MID(B100,2,3)+1)</f>
        <v>F12</v>
      </c>
      <c r="C101" s="12" t="s">
        <v>110</v>
      </c>
      <c r="D101" s="75">
        <f>SUM(D78:D100)</f>
        <v>0</v>
      </c>
    </row>
    <row r="102" spans="2:4" x14ac:dyDescent="0.25">
      <c r="B102" s="74" t="str">
        <f>CONCATENATE(LEFT(B101,1),MID(B101,2,3)+1)</f>
        <v>F13</v>
      </c>
      <c r="C102" s="12" t="s">
        <v>106</v>
      </c>
      <c r="D102" s="62"/>
    </row>
    <row r="103" spans="2:4" x14ac:dyDescent="0.25">
      <c r="B103" s="20" t="str">
        <f t="shared" si="9"/>
        <v>F14</v>
      </c>
      <c r="C103" s="12" t="s">
        <v>107</v>
      </c>
      <c r="D103" s="62"/>
    </row>
    <row r="104" spans="2:4" x14ac:dyDescent="0.25">
      <c r="B104" s="20" t="str">
        <f t="shared" si="9"/>
        <v>F15</v>
      </c>
      <c r="C104" s="12" t="s">
        <v>109</v>
      </c>
      <c r="D104" s="62"/>
    </row>
    <row r="105" spans="2:4" x14ac:dyDescent="0.25">
      <c r="B105" s="20" t="str">
        <f t="shared" si="9"/>
        <v>F16</v>
      </c>
      <c r="C105" s="12" t="s">
        <v>108</v>
      </c>
      <c r="D105" s="62"/>
    </row>
    <row r="106" spans="2:4" x14ac:dyDescent="0.25">
      <c r="B106" s="20" t="str">
        <f t="shared" si="9"/>
        <v>F17</v>
      </c>
      <c r="C106" s="68" t="s">
        <v>85</v>
      </c>
      <c r="D106" s="62"/>
    </row>
    <row r="107" spans="2:4" x14ac:dyDescent="0.25">
      <c r="B107" s="20" t="str">
        <f t="shared" si="9"/>
        <v>F18</v>
      </c>
      <c r="C107" s="68" t="s">
        <v>86</v>
      </c>
      <c r="D107" s="62"/>
    </row>
    <row r="108" spans="2:4" x14ac:dyDescent="0.25">
      <c r="B108" s="20" t="str">
        <f t="shared" si="9"/>
        <v>F19</v>
      </c>
      <c r="C108" s="68" t="s">
        <v>87</v>
      </c>
      <c r="D108" s="62"/>
    </row>
    <row r="109" spans="2:4" x14ac:dyDescent="0.25">
      <c r="B109" s="20" t="str">
        <f t="shared" si="9"/>
        <v>F20</v>
      </c>
      <c r="C109" s="68" t="s">
        <v>30</v>
      </c>
      <c r="D109" s="62"/>
    </row>
    <row r="110" spans="2:4" x14ac:dyDescent="0.25">
      <c r="B110" s="20" t="str">
        <f t="shared" si="9"/>
        <v>F21</v>
      </c>
      <c r="C110" s="15" t="str">
        <f>"Sub-total for "&amp;B88</f>
        <v>Sub-total for Item F</v>
      </c>
      <c r="D110" s="14">
        <f>SUM(D90:D109)</f>
        <v>0</v>
      </c>
    </row>
    <row r="111" spans="2:4" x14ac:dyDescent="0.25">
      <c r="B111" s="21"/>
      <c r="C111" s="22"/>
      <c r="D111" s="21"/>
    </row>
    <row r="112" spans="2:4" ht="18.75" x14ac:dyDescent="0.3">
      <c r="B112" s="8" t="s">
        <v>41</v>
      </c>
      <c r="C112" s="4" t="s">
        <v>57</v>
      </c>
      <c r="D112" s="4"/>
    </row>
    <row r="113" spans="2:4" x14ac:dyDescent="0.25">
      <c r="B113" s="19" t="s">
        <v>20</v>
      </c>
      <c r="C113" s="5" t="s">
        <v>21</v>
      </c>
      <c r="D113" s="19" t="s">
        <v>15</v>
      </c>
    </row>
    <row r="114" spans="2:4" x14ac:dyDescent="0.25">
      <c r="B114" s="20" t="str">
        <f>CONCATENATE(RIGHT(B112,1),1)</f>
        <v>G1</v>
      </c>
      <c r="C114" s="12" t="s">
        <v>58</v>
      </c>
      <c r="D114" s="14"/>
    </row>
    <row r="115" spans="2:4" x14ac:dyDescent="0.25">
      <c r="B115" s="20" t="str">
        <f t="shared" ref="B115:B120" si="10">CONCATENATE(LEFT(B114,1),MID(B114,2,3)+1)</f>
        <v>G2</v>
      </c>
      <c r="C115" s="12" t="s">
        <v>59</v>
      </c>
      <c r="D115" s="58"/>
    </row>
    <row r="116" spans="2:4" x14ac:dyDescent="0.25">
      <c r="B116" s="20" t="str">
        <f t="shared" si="10"/>
        <v>G3</v>
      </c>
      <c r="C116" s="12" t="s">
        <v>60</v>
      </c>
      <c r="D116" s="58"/>
    </row>
    <row r="117" spans="2:4" x14ac:dyDescent="0.25">
      <c r="B117" s="20" t="str">
        <f t="shared" si="10"/>
        <v>G4</v>
      </c>
      <c r="C117" s="61" t="s">
        <v>61</v>
      </c>
      <c r="D117" s="14"/>
    </row>
    <row r="118" spans="2:4" x14ac:dyDescent="0.25">
      <c r="B118" s="20" t="str">
        <f t="shared" si="10"/>
        <v>G5</v>
      </c>
      <c r="C118" s="12" t="s">
        <v>62</v>
      </c>
      <c r="D118" s="58"/>
    </row>
    <row r="119" spans="2:4" x14ac:dyDescent="0.25">
      <c r="B119" s="20" t="str">
        <f t="shared" si="10"/>
        <v>G6</v>
      </c>
      <c r="C119" s="11" t="s">
        <v>30</v>
      </c>
      <c r="D119" s="14"/>
    </row>
    <row r="120" spans="2:4" x14ac:dyDescent="0.25">
      <c r="B120" s="20" t="str">
        <f t="shared" si="10"/>
        <v>G7</v>
      </c>
      <c r="C120" s="15" t="str">
        <f>"Sub-total for "&amp;B112</f>
        <v>Sub-total for Item G</v>
      </c>
      <c r="D120" s="14">
        <f t="shared" ref="D120" si="11">SUM(D114:D119)</f>
        <v>0</v>
      </c>
    </row>
  </sheetData>
  <mergeCells count="8">
    <mergeCell ref="A1:E1"/>
    <mergeCell ref="B19:C19"/>
    <mergeCell ref="B44:C44"/>
    <mergeCell ref="B14:D14"/>
    <mergeCell ref="B18:D18"/>
    <mergeCell ref="B16:D16"/>
    <mergeCell ref="B15:D15"/>
    <mergeCell ref="A2:E2"/>
  </mergeCells>
  <pageMargins left="0.25" right="0.25" top="0.75" bottom="0.75" header="0.3" footer="0.3"/>
  <pageSetup paperSize="8" scale="32" fitToWidth="0" orientation="portrait" r:id="rId1"/>
  <ignoredErrors>
    <ignoredError sqref="B82 D86 B90" calculatedColumn="1"/>
  </ignoredErrors>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152E0-227A-4BF7-8FBF-95BF9B8D8377}">
  <sheetPr>
    <pageSetUpPr fitToPage="1"/>
  </sheetPr>
  <dimension ref="A1:F98"/>
  <sheetViews>
    <sheetView topLeftCell="A13" zoomScaleNormal="100" workbookViewId="0">
      <selection activeCell="C25" sqref="C25"/>
    </sheetView>
  </sheetViews>
  <sheetFormatPr defaultColWidth="0" defaultRowHeight="15" x14ac:dyDescent="0.25"/>
  <cols>
    <col min="1" max="1" width="2.5703125" style="1" customWidth="1"/>
    <col min="2" max="2" width="24.85546875" style="1" customWidth="1"/>
    <col min="3" max="3" width="91.5703125" style="1" customWidth="1"/>
    <col min="4" max="4" width="32.5703125" style="1" customWidth="1"/>
    <col min="5" max="5" width="2.85546875" style="1" customWidth="1"/>
    <col min="6" max="16384" width="9.140625" style="1" hidden="1"/>
  </cols>
  <sheetData>
    <row r="1" spans="1:6" ht="26.25" x14ac:dyDescent="0.4">
      <c r="A1" s="81" t="s">
        <v>1</v>
      </c>
      <c r="B1" s="81"/>
      <c r="C1" s="81"/>
      <c r="D1" s="81"/>
      <c r="E1" s="81"/>
    </row>
    <row r="2" spans="1:6" ht="26.25" x14ac:dyDescent="0.4">
      <c r="A2" s="93" t="s">
        <v>97</v>
      </c>
      <c r="B2" s="93"/>
      <c r="C2" s="93"/>
      <c r="D2" s="93"/>
      <c r="E2" s="93"/>
    </row>
    <row r="4" spans="1:6" x14ac:dyDescent="0.25">
      <c r="B4" s="39" t="s">
        <v>2</v>
      </c>
      <c r="C4" s="32"/>
      <c r="D4" s="33"/>
    </row>
    <row r="5" spans="1:6" ht="15" customHeight="1" x14ac:dyDescent="0.25">
      <c r="B5" s="48" t="s">
        <v>3</v>
      </c>
      <c r="C5" s="32"/>
      <c r="D5" s="33"/>
    </row>
    <row r="6" spans="1:6" x14ac:dyDescent="0.25">
      <c r="B6" s="49" t="s">
        <v>4</v>
      </c>
      <c r="C6" s="34"/>
      <c r="D6" s="35"/>
    </row>
    <row r="7" spans="1:6" ht="21" x14ac:dyDescent="0.35">
      <c r="B7" s="36"/>
      <c r="C7" s="37"/>
      <c r="D7" s="38"/>
    </row>
    <row r="8" spans="1:6" ht="15" customHeight="1" x14ac:dyDescent="0.25">
      <c r="B8" s="48" t="s">
        <v>5</v>
      </c>
      <c r="C8" s="32"/>
      <c r="D8" s="33"/>
    </row>
    <row r="9" spans="1:6" ht="15" customHeight="1" x14ac:dyDescent="0.25">
      <c r="B9" s="40" t="s">
        <v>6</v>
      </c>
      <c r="C9" s="34"/>
      <c r="D9" s="35"/>
    </row>
    <row r="10" spans="1:6" ht="15" customHeight="1" x14ac:dyDescent="0.25">
      <c r="B10" s="48" t="s">
        <v>7</v>
      </c>
      <c r="C10" s="32"/>
      <c r="D10" s="33"/>
    </row>
    <row r="11" spans="1:6" s="41" customFormat="1" ht="30" customHeight="1" x14ac:dyDescent="0.25">
      <c r="B11" s="50" t="s">
        <v>8</v>
      </c>
      <c r="C11" s="42"/>
      <c r="D11" s="43"/>
    </row>
    <row r="12" spans="1:6" ht="15" customHeight="1" x14ac:dyDescent="0.25">
      <c r="B12" s="50" t="s">
        <v>9</v>
      </c>
      <c r="C12" s="32"/>
      <c r="D12" s="33"/>
    </row>
    <row r="14" spans="1:6" ht="18.75" customHeight="1" x14ac:dyDescent="0.25">
      <c r="B14" s="78" t="s">
        <v>10</v>
      </c>
      <c r="C14" s="79"/>
      <c r="D14" s="80"/>
    </row>
    <row r="15" spans="1:6" ht="120" customHeight="1" x14ac:dyDescent="0.25">
      <c r="B15" s="90" t="s">
        <v>11</v>
      </c>
      <c r="C15" s="91"/>
      <c r="D15" s="92"/>
      <c r="E15" s="11"/>
      <c r="F15" s="11"/>
    </row>
    <row r="16" spans="1:6" ht="39" customHeight="1" x14ac:dyDescent="0.25">
      <c r="B16" s="87" t="s">
        <v>12</v>
      </c>
      <c r="C16" s="88"/>
      <c r="D16" s="89"/>
    </row>
    <row r="18" spans="2:5" ht="18.75" x14ac:dyDescent="0.3">
      <c r="B18" s="86" t="s">
        <v>13</v>
      </c>
      <c r="C18" s="86"/>
      <c r="D18" s="86"/>
      <c r="E18" s="3"/>
    </row>
    <row r="19" spans="2:5" x14ac:dyDescent="0.25">
      <c r="B19" s="82" t="s">
        <v>14</v>
      </c>
      <c r="C19" s="83"/>
      <c r="D19" s="10" t="s">
        <v>15</v>
      </c>
      <c r="E19" s="2"/>
    </row>
    <row r="20" spans="2:5" x14ac:dyDescent="0.25">
      <c r="B20" s="23" t="s">
        <v>16</v>
      </c>
      <c r="C20" s="23" t="str">
        <f t="shared" ref="C20:C43" si="0">VLOOKUP(RIGHT($B20,6),$B$46:$C$99,2,FALSE)</f>
        <v>Design, Workshops and Documentation</v>
      </c>
      <c r="D20" s="63">
        <f t="shared" ref="D20:D43" si="1">VLOOKUP("Sub-total for "&amp;RIGHT($B20,6),$C$46:$D$99,2,FALSE)</f>
        <v>0</v>
      </c>
    </row>
    <row r="21" spans="2:5" x14ac:dyDescent="0.25">
      <c r="B21" s="57" t="str">
        <f>CONCATENATE("Subtotal for Item ",CHAR(CODE(RIGHT(B20,1))+1))</f>
        <v>Subtotal for Item B</v>
      </c>
      <c r="C21" s="25" t="str">
        <f t="shared" si="0"/>
        <v>Preliminaries</v>
      </c>
      <c r="D21" s="66">
        <f t="shared" si="1"/>
        <v>0</v>
      </c>
    </row>
    <row r="22" spans="2:5" x14ac:dyDescent="0.25">
      <c r="B22" s="47" t="str">
        <f t="shared" ref="B22:B43" si="2">CONCATENATE("Subtotal for Item ",CHAR(CODE(RIGHT(B21,1))+1))</f>
        <v>Subtotal for Item C</v>
      </c>
      <c r="C22" s="47" t="str">
        <f t="shared" si="0"/>
        <v>Buildings and General Siteworks</v>
      </c>
      <c r="D22" s="64">
        <f t="shared" si="1"/>
        <v>0</v>
      </c>
    </row>
    <row r="23" spans="2:5" x14ac:dyDescent="0.25">
      <c r="B23" s="25" t="str">
        <f t="shared" si="2"/>
        <v>Subtotal for Item D</v>
      </c>
      <c r="C23" s="25" t="str">
        <f t="shared" si="0"/>
        <v>Valves, Pumps and Pipework</v>
      </c>
      <c r="D23" s="66">
        <f t="shared" si="1"/>
        <v>0</v>
      </c>
    </row>
    <row r="24" spans="2:5" x14ac:dyDescent="0.25">
      <c r="B24" s="47" t="str">
        <f t="shared" si="2"/>
        <v>Subtotal for Item E</v>
      </c>
      <c r="C24" s="47" t="str">
        <f t="shared" si="0"/>
        <v>Electrical Systems</v>
      </c>
      <c r="D24" s="64">
        <f t="shared" si="1"/>
        <v>0</v>
      </c>
    </row>
    <row r="25" spans="2:5" x14ac:dyDescent="0.25">
      <c r="B25" s="25" t="str">
        <f t="shared" si="2"/>
        <v>Subtotal for Item F</v>
      </c>
      <c r="C25" s="25" t="str">
        <f t="shared" si="0"/>
        <v>Commissioning</v>
      </c>
      <c r="D25" s="66">
        <f t="shared" si="1"/>
        <v>0</v>
      </c>
    </row>
    <row r="26" spans="2:5" hidden="1" x14ac:dyDescent="0.25">
      <c r="B26" s="47" t="str">
        <f t="shared" si="2"/>
        <v>Subtotal for Item G</v>
      </c>
      <c r="C26" s="47" t="e">
        <f t="shared" si="0"/>
        <v>#N/A</v>
      </c>
      <c r="D26" s="64" t="e">
        <f t="shared" si="1"/>
        <v>#N/A</v>
      </c>
    </row>
    <row r="27" spans="2:5" hidden="1" x14ac:dyDescent="0.25">
      <c r="B27" s="25" t="str">
        <f t="shared" si="2"/>
        <v>Subtotal for Item H</v>
      </c>
      <c r="C27" s="25" t="e">
        <f t="shared" si="0"/>
        <v>#N/A</v>
      </c>
      <c r="D27" s="66" t="e">
        <f t="shared" si="1"/>
        <v>#N/A</v>
      </c>
    </row>
    <row r="28" spans="2:5" hidden="1" x14ac:dyDescent="0.25">
      <c r="B28" s="47" t="str">
        <f t="shared" si="2"/>
        <v>Subtotal for Item I</v>
      </c>
      <c r="C28" s="47" t="e">
        <f t="shared" si="0"/>
        <v>#N/A</v>
      </c>
      <c r="D28" s="64" t="e">
        <f t="shared" si="1"/>
        <v>#N/A</v>
      </c>
    </row>
    <row r="29" spans="2:5" hidden="1" x14ac:dyDescent="0.25">
      <c r="B29" s="25" t="str">
        <f t="shared" si="2"/>
        <v>Subtotal for Item J</v>
      </c>
      <c r="C29" s="25" t="e">
        <f t="shared" si="0"/>
        <v>#N/A</v>
      </c>
      <c r="D29" s="66" t="e">
        <f t="shared" si="1"/>
        <v>#N/A</v>
      </c>
    </row>
    <row r="30" spans="2:5" hidden="1" x14ac:dyDescent="0.25">
      <c r="B30" s="47" t="str">
        <f t="shared" si="2"/>
        <v>Subtotal for Item K</v>
      </c>
      <c r="C30" s="47" t="e">
        <f t="shared" si="0"/>
        <v>#N/A</v>
      </c>
      <c r="D30" s="64" t="e">
        <f t="shared" si="1"/>
        <v>#N/A</v>
      </c>
    </row>
    <row r="31" spans="2:5" hidden="1" x14ac:dyDescent="0.25">
      <c r="B31" s="25" t="str">
        <f t="shared" si="2"/>
        <v>Subtotal for Item L</v>
      </c>
      <c r="C31" s="25" t="e">
        <f t="shared" si="0"/>
        <v>#N/A</v>
      </c>
      <c r="D31" s="66" t="e">
        <f t="shared" si="1"/>
        <v>#N/A</v>
      </c>
    </row>
    <row r="32" spans="2:5" hidden="1" x14ac:dyDescent="0.25">
      <c r="B32" s="47" t="str">
        <f t="shared" si="2"/>
        <v>Subtotal for Item M</v>
      </c>
      <c r="C32" s="47" t="e">
        <f t="shared" si="0"/>
        <v>#N/A</v>
      </c>
      <c r="D32" s="64" t="e">
        <f t="shared" si="1"/>
        <v>#N/A</v>
      </c>
    </row>
    <row r="33" spans="2:4" hidden="1" x14ac:dyDescent="0.25">
      <c r="B33" s="25" t="str">
        <f t="shared" si="2"/>
        <v>Subtotal for Item N</v>
      </c>
      <c r="C33" s="25" t="e">
        <f t="shared" si="0"/>
        <v>#N/A</v>
      </c>
      <c r="D33" s="66" t="e">
        <f t="shared" si="1"/>
        <v>#N/A</v>
      </c>
    </row>
    <row r="34" spans="2:4" hidden="1" x14ac:dyDescent="0.25">
      <c r="B34" s="47" t="str">
        <f t="shared" si="2"/>
        <v>Subtotal for Item O</v>
      </c>
      <c r="C34" s="47" t="e">
        <f t="shared" si="0"/>
        <v>#N/A</v>
      </c>
      <c r="D34" s="64" t="e">
        <f t="shared" si="1"/>
        <v>#N/A</v>
      </c>
    </row>
    <row r="35" spans="2:4" hidden="1" x14ac:dyDescent="0.25">
      <c r="B35" s="25" t="str">
        <f t="shared" si="2"/>
        <v>Subtotal for Item P</v>
      </c>
      <c r="C35" s="25" t="e">
        <f t="shared" si="0"/>
        <v>#N/A</v>
      </c>
      <c r="D35" s="66" t="e">
        <f t="shared" si="1"/>
        <v>#N/A</v>
      </c>
    </row>
    <row r="36" spans="2:4" hidden="1" x14ac:dyDescent="0.25">
      <c r="B36" s="47" t="str">
        <f t="shared" si="2"/>
        <v>Subtotal for Item Q</v>
      </c>
      <c r="C36" s="47" t="e">
        <f t="shared" si="0"/>
        <v>#N/A</v>
      </c>
      <c r="D36" s="64" t="e">
        <f t="shared" si="1"/>
        <v>#N/A</v>
      </c>
    </row>
    <row r="37" spans="2:4" hidden="1" x14ac:dyDescent="0.25">
      <c r="B37" s="25" t="str">
        <f t="shared" si="2"/>
        <v>Subtotal for Item R</v>
      </c>
      <c r="C37" s="25" t="e">
        <f t="shared" si="0"/>
        <v>#N/A</v>
      </c>
      <c r="D37" s="66" t="e">
        <f t="shared" si="1"/>
        <v>#N/A</v>
      </c>
    </row>
    <row r="38" spans="2:4" hidden="1" x14ac:dyDescent="0.25">
      <c r="B38" s="47" t="str">
        <f t="shared" si="2"/>
        <v>Subtotal for Item S</v>
      </c>
      <c r="C38" s="47" t="e">
        <f t="shared" si="0"/>
        <v>#N/A</v>
      </c>
      <c r="D38" s="64" t="e">
        <f t="shared" si="1"/>
        <v>#N/A</v>
      </c>
    </row>
    <row r="39" spans="2:4" hidden="1" x14ac:dyDescent="0.25">
      <c r="B39" s="25" t="str">
        <f t="shared" si="2"/>
        <v>Subtotal for Item T</v>
      </c>
      <c r="C39" s="25" t="e">
        <f t="shared" si="0"/>
        <v>#N/A</v>
      </c>
      <c r="D39" s="66" t="e">
        <f t="shared" si="1"/>
        <v>#N/A</v>
      </c>
    </row>
    <row r="40" spans="2:4" hidden="1" x14ac:dyDescent="0.25">
      <c r="B40" s="23" t="str">
        <f t="shared" si="2"/>
        <v>Subtotal for Item U</v>
      </c>
      <c r="C40" s="23" t="e">
        <f t="shared" si="0"/>
        <v>#N/A</v>
      </c>
      <c r="D40" s="63" t="e">
        <f t="shared" si="1"/>
        <v>#N/A</v>
      </c>
    </row>
    <row r="41" spans="2:4" hidden="1" x14ac:dyDescent="0.25">
      <c r="B41" s="57" t="str">
        <f t="shared" si="2"/>
        <v>Subtotal for Item V</v>
      </c>
      <c r="C41" s="25" t="e">
        <f t="shared" si="0"/>
        <v>#N/A</v>
      </c>
      <c r="D41" s="66" t="e">
        <f t="shared" si="1"/>
        <v>#N/A</v>
      </c>
    </row>
    <row r="42" spans="2:4" hidden="1" x14ac:dyDescent="0.25">
      <c r="B42" s="23" t="str">
        <f t="shared" si="2"/>
        <v>Subtotal for Item W</v>
      </c>
      <c r="C42" s="23" t="e">
        <f t="shared" si="0"/>
        <v>#N/A</v>
      </c>
      <c r="D42" s="63" t="e">
        <f t="shared" si="1"/>
        <v>#N/A</v>
      </c>
    </row>
    <row r="43" spans="2:4" hidden="1" x14ac:dyDescent="0.25">
      <c r="B43" s="57" t="str">
        <f t="shared" si="2"/>
        <v>Subtotal for Item X</v>
      </c>
      <c r="C43" s="25" t="e">
        <f t="shared" si="0"/>
        <v>#N/A</v>
      </c>
      <c r="D43" s="66" t="e">
        <f t="shared" si="1"/>
        <v>#N/A</v>
      </c>
    </row>
    <row r="44" spans="2:4" ht="15" customHeight="1" x14ac:dyDescent="0.25">
      <c r="B44" s="84" t="s">
        <v>17</v>
      </c>
      <c r="C44" s="85"/>
      <c r="D44" s="29" cm="1">
        <f t="array" ref="D44">SUM(_xlfn.IFNA(D20:D43,0))</f>
        <v>0</v>
      </c>
    </row>
    <row r="46" spans="2:4" ht="18.75" x14ac:dyDescent="0.3">
      <c r="B46" s="8" t="s">
        <v>18</v>
      </c>
      <c r="C46" s="4" t="s">
        <v>19</v>
      </c>
      <c r="D46" s="4"/>
    </row>
    <row r="47" spans="2:4" x14ac:dyDescent="0.25">
      <c r="B47" s="5" t="s">
        <v>20</v>
      </c>
      <c r="C47" s="5" t="s">
        <v>21</v>
      </c>
      <c r="D47" s="5" t="s">
        <v>15</v>
      </c>
    </row>
    <row r="48" spans="2:4" x14ac:dyDescent="0.25">
      <c r="B48" s="6" t="str">
        <f>CONCATENATE(RIGHT(B46,1),1)</f>
        <v>A1</v>
      </c>
      <c r="C48" t="s">
        <v>22</v>
      </c>
      <c r="D48" s="9"/>
    </row>
    <row r="49" spans="2:4" x14ac:dyDescent="0.25">
      <c r="B49" s="7" t="str">
        <f>CONCATENATE(LEFT(B48,1),MID(B48,2,3)+1)</f>
        <v>A2</v>
      </c>
      <c r="C49" t="s">
        <v>23</v>
      </c>
      <c r="D49" s="9"/>
    </row>
    <row r="50" spans="2:4" x14ac:dyDescent="0.25">
      <c r="B50" s="7" t="str">
        <f t="shared" ref="B50:B57" si="3">CONCATENATE(LEFT(B49,1),MID(B49,2,3)+1)</f>
        <v>A3</v>
      </c>
      <c r="C50" t="s">
        <v>24</v>
      </c>
      <c r="D50" s="9"/>
    </row>
    <row r="51" spans="2:4" x14ac:dyDescent="0.25">
      <c r="B51" s="7" t="str">
        <f t="shared" si="3"/>
        <v>A4</v>
      </c>
      <c r="C51" t="s">
        <v>25</v>
      </c>
      <c r="D51" s="9"/>
    </row>
    <row r="52" spans="2:4" x14ac:dyDescent="0.25">
      <c r="B52" s="7" t="str">
        <f t="shared" si="3"/>
        <v>A5</v>
      </c>
      <c r="C52" s="60" t="s">
        <v>26</v>
      </c>
      <c r="D52" s="9"/>
    </row>
    <row r="53" spans="2:4" x14ac:dyDescent="0.25">
      <c r="B53" s="7" t="str">
        <f t="shared" si="3"/>
        <v>A6</v>
      </c>
      <c r="C53" t="s">
        <v>27</v>
      </c>
      <c r="D53" s="9"/>
    </row>
    <row r="54" spans="2:4" x14ac:dyDescent="0.25">
      <c r="B54" s="7" t="str">
        <f t="shared" si="3"/>
        <v>A7</v>
      </c>
      <c r="C54" t="s">
        <v>28</v>
      </c>
      <c r="D54" s="9"/>
    </row>
    <row r="55" spans="2:4" x14ac:dyDescent="0.25">
      <c r="B55" s="7" t="str">
        <f t="shared" si="3"/>
        <v>A8</v>
      </c>
      <c r="C55" t="s">
        <v>29</v>
      </c>
      <c r="D55" s="9"/>
    </row>
    <row r="56" spans="2:4" x14ac:dyDescent="0.25">
      <c r="B56" s="7" t="str">
        <f t="shared" si="3"/>
        <v>A9</v>
      </c>
      <c r="C56" t="s">
        <v>30</v>
      </c>
      <c r="D56" s="9"/>
    </row>
    <row r="57" spans="2:4" x14ac:dyDescent="0.25">
      <c r="B57" s="7" t="str">
        <f t="shared" si="3"/>
        <v>A10</v>
      </c>
      <c r="C57" s="15" t="str">
        <f>"Sub-total for "&amp;B46</f>
        <v>Sub-total for Item A</v>
      </c>
      <c r="D57" s="16">
        <f t="shared" ref="D57" si="4">SUM(D48:D56)</f>
        <v>0</v>
      </c>
    </row>
    <row r="59" spans="2:4" ht="18.75" x14ac:dyDescent="0.3">
      <c r="B59" s="8" t="s">
        <v>31</v>
      </c>
      <c r="C59" s="4" t="s">
        <v>32</v>
      </c>
      <c r="D59" s="4"/>
    </row>
    <row r="60" spans="2:4" x14ac:dyDescent="0.25">
      <c r="B60" s="5" t="s">
        <v>20</v>
      </c>
      <c r="C60" s="5" t="s">
        <v>21</v>
      </c>
      <c r="D60" s="5" t="s">
        <v>15</v>
      </c>
    </row>
    <row r="61" spans="2:4" x14ac:dyDescent="0.25">
      <c r="B61" s="6" t="str">
        <f>CONCATENATE(RIGHT(B59,1),1)</f>
        <v>B1</v>
      </c>
      <c r="C61" t="s">
        <v>33</v>
      </c>
      <c r="D61" s="9"/>
    </row>
    <row r="62" spans="2:4" x14ac:dyDescent="0.25">
      <c r="B62" s="7" t="str">
        <f t="shared" ref="B62:B65" si="5">CONCATENATE(LEFT(B61,1),MID(B61,2,3)+1)</f>
        <v>B2</v>
      </c>
      <c r="C62" t="s">
        <v>34</v>
      </c>
      <c r="D62" s="9"/>
    </row>
    <row r="63" spans="2:4" x14ac:dyDescent="0.25">
      <c r="B63" s="7" t="str">
        <f t="shared" si="5"/>
        <v>B3</v>
      </c>
      <c r="C63" t="s">
        <v>35</v>
      </c>
      <c r="D63" s="9"/>
    </row>
    <row r="64" spans="2:4" x14ac:dyDescent="0.25">
      <c r="B64" s="7" t="str">
        <f t="shared" si="5"/>
        <v>B4</v>
      </c>
      <c r="C64" t="s">
        <v>36</v>
      </c>
      <c r="D64" s="9"/>
    </row>
    <row r="65" spans="2:4" x14ac:dyDescent="0.25">
      <c r="B65" s="7" t="str">
        <f t="shared" si="5"/>
        <v>B5</v>
      </c>
      <c r="C65" s="15" t="str">
        <f>"Sub-total for "&amp;B59</f>
        <v>Sub-total for Item B</v>
      </c>
      <c r="D65" s="16">
        <f>SUM(D61:D64)</f>
        <v>0</v>
      </c>
    </row>
    <row r="67" spans="2:4" ht="18.75" x14ac:dyDescent="0.3">
      <c r="B67" s="8" t="s">
        <v>37</v>
      </c>
      <c r="C67" s="65" t="s">
        <v>42</v>
      </c>
      <c r="D67" s="4"/>
    </row>
    <row r="68" spans="2:4" x14ac:dyDescent="0.25">
      <c r="B68" s="19" t="s">
        <v>20</v>
      </c>
      <c r="C68" s="5" t="s">
        <v>21</v>
      </c>
      <c r="D68" s="19" t="s">
        <v>15</v>
      </c>
    </row>
    <row r="69" spans="2:4" x14ac:dyDescent="0.25">
      <c r="B69" s="20" t="str">
        <f>CONCATENATE(RIGHT(B67,1),1)</f>
        <v>C1</v>
      </c>
      <c r="C69" s="12" t="s">
        <v>43</v>
      </c>
      <c r="D69" s="58"/>
    </row>
    <row r="70" spans="2:4" x14ac:dyDescent="0.25">
      <c r="B70" s="20" t="str">
        <f t="shared" ref="B70:B72" si="6">CONCATENATE(LEFT(B69,1),MID(B69,2,3)+1)</f>
        <v>C2</v>
      </c>
      <c r="C70" s="12" t="s">
        <v>44</v>
      </c>
      <c r="D70" s="58"/>
    </row>
    <row r="71" spans="2:4" x14ac:dyDescent="0.25">
      <c r="B71" s="20" t="str">
        <f t="shared" si="6"/>
        <v>C3</v>
      </c>
      <c r="C71" s="12" t="s">
        <v>30</v>
      </c>
      <c r="D71" s="14"/>
    </row>
    <row r="72" spans="2:4" x14ac:dyDescent="0.25">
      <c r="B72" s="20" t="str">
        <f t="shared" si="6"/>
        <v>C4</v>
      </c>
      <c r="C72" s="15" t="str">
        <f>"Sub-total for "&amp;B67</f>
        <v>Sub-total for Item C</v>
      </c>
      <c r="D72" s="14">
        <f>SUM(D69:D71)</f>
        <v>0</v>
      </c>
    </row>
    <row r="73" spans="2:4" ht="17.25" customHeight="1" x14ac:dyDescent="0.25"/>
    <row r="74" spans="2:4" ht="17.25" customHeight="1" x14ac:dyDescent="0.3">
      <c r="B74" s="76" t="s">
        <v>38</v>
      </c>
      <c r="C74" s="65" t="s">
        <v>92</v>
      </c>
      <c r="D74" s="4"/>
    </row>
    <row r="75" spans="2:4" ht="17.25" customHeight="1" x14ac:dyDescent="0.25">
      <c r="B75" s="19" t="s">
        <v>20</v>
      </c>
      <c r="C75" s="5" t="s">
        <v>21</v>
      </c>
      <c r="D75" s="19" t="s">
        <v>15</v>
      </c>
    </row>
    <row r="76" spans="2:4" ht="17.25" customHeight="1" x14ac:dyDescent="0.25">
      <c r="B76" s="20" t="str">
        <f>CONCATENATE(RIGHT(B74,1),1)</f>
        <v>D1</v>
      </c>
      <c r="C76" s="12" t="s">
        <v>93</v>
      </c>
      <c r="D76" s="58"/>
    </row>
    <row r="77" spans="2:4" ht="17.25" customHeight="1" x14ac:dyDescent="0.25">
      <c r="B77" s="74" t="str">
        <f>CONCATENATE(LEFT(B76,1),MID(B76,2,3)+1)</f>
        <v>D2</v>
      </c>
      <c r="C77" s="12" t="s">
        <v>94</v>
      </c>
      <c r="D77" s="75"/>
    </row>
    <row r="78" spans="2:4" ht="17.25" customHeight="1" x14ac:dyDescent="0.25">
      <c r="B78" s="74" t="str">
        <f t="shared" ref="B78:B79" si="7">CONCATENATE(LEFT(B77,1),MID(B77,2,3)+1)</f>
        <v>D3</v>
      </c>
      <c r="C78" s="12" t="s">
        <v>95</v>
      </c>
      <c r="D78" s="75"/>
    </row>
    <row r="79" spans="2:4" ht="17.25" customHeight="1" x14ac:dyDescent="0.25">
      <c r="B79" s="74" t="str">
        <f t="shared" si="7"/>
        <v>D4</v>
      </c>
      <c r="C79" s="12" t="s">
        <v>30</v>
      </c>
      <c r="D79" s="14"/>
    </row>
    <row r="80" spans="2:4" ht="17.25" customHeight="1" x14ac:dyDescent="0.25">
      <c r="B80" s="20" t="str">
        <f t="shared" ref="B80" si="8">CONCATENATE(LEFT(B79,1),MID(B79,2,3)+1)</f>
        <v>D5</v>
      </c>
      <c r="C80" s="15" t="str">
        <f>"Sub-total for "&amp;B74</f>
        <v>Sub-total for Item D</v>
      </c>
      <c r="D80" s="14">
        <f>SUM(D76:D79)</f>
        <v>0</v>
      </c>
    </row>
    <row r="82" spans="2:4" ht="18.75" x14ac:dyDescent="0.3">
      <c r="B82" s="76" t="s">
        <v>39</v>
      </c>
      <c r="C82" s="65" t="s">
        <v>52</v>
      </c>
      <c r="D82" s="4"/>
    </row>
    <row r="83" spans="2:4" x14ac:dyDescent="0.25">
      <c r="B83" s="19" t="s">
        <v>20</v>
      </c>
      <c r="C83" s="5" t="s">
        <v>21</v>
      </c>
      <c r="D83" s="19" t="s">
        <v>15</v>
      </c>
    </row>
    <row r="84" spans="2:4" x14ac:dyDescent="0.25">
      <c r="B84" s="20" t="str">
        <f>CONCATENATE(RIGHT(B82,1),1)</f>
        <v>E1</v>
      </c>
      <c r="C84" s="12" t="s">
        <v>53</v>
      </c>
      <c r="D84" s="58"/>
    </row>
    <row r="85" spans="2:4" x14ac:dyDescent="0.25">
      <c r="B85" s="20" t="str">
        <f>CONCATENATE(LEFT(B84,1),MID(B84,2,3)+1)</f>
        <v>E2</v>
      </c>
      <c r="C85" s="11" t="s">
        <v>54</v>
      </c>
      <c r="D85" s="58"/>
    </row>
    <row r="86" spans="2:4" x14ac:dyDescent="0.25">
      <c r="B86" s="20" t="str">
        <f>CONCATENATE(LEFT(B85,1),MID(B85,2,3)+1)</f>
        <v>E3</v>
      </c>
      <c r="C86" s="12" t="s">
        <v>55</v>
      </c>
      <c r="D86" s="58"/>
    </row>
    <row r="87" spans="2:4" x14ac:dyDescent="0.25">
      <c r="B87" s="20" t="str">
        <f t="shared" ref="B87:B88" si="9">CONCATENATE(LEFT(B86,1),MID(B86,2,3)+1)</f>
        <v>E4</v>
      </c>
      <c r="C87" s="12" t="s">
        <v>30</v>
      </c>
      <c r="D87" s="58"/>
    </row>
    <row r="88" spans="2:4" x14ac:dyDescent="0.25">
      <c r="B88" s="20" t="str">
        <f t="shared" si="9"/>
        <v>E5</v>
      </c>
      <c r="C88" s="15" t="str">
        <f>"Sub-total for "&amp;B82</f>
        <v>Sub-total for Item E</v>
      </c>
      <c r="D88" s="14">
        <f>SUM(D84:D87)</f>
        <v>0</v>
      </c>
    </row>
    <row r="89" spans="2:4" x14ac:dyDescent="0.25">
      <c r="B89" s="17"/>
      <c r="C89" s="18"/>
      <c r="D89" s="17"/>
    </row>
    <row r="90" spans="2:4" ht="18.75" x14ac:dyDescent="0.3">
      <c r="B90" s="8" t="s">
        <v>40</v>
      </c>
      <c r="C90" s="4" t="s">
        <v>57</v>
      </c>
      <c r="D90" s="4"/>
    </row>
    <row r="91" spans="2:4" x14ac:dyDescent="0.25">
      <c r="B91" s="19" t="s">
        <v>20</v>
      </c>
      <c r="C91" s="5" t="s">
        <v>21</v>
      </c>
      <c r="D91" s="19" t="s">
        <v>15</v>
      </c>
    </row>
    <row r="92" spans="2:4" x14ac:dyDescent="0.25">
      <c r="B92" s="20" t="str">
        <f>CONCATENATE(RIGHT(B90,1),1)</f>
        <v>F1</v>
      </c>
      <c r="C92" s="12" t="s">
        <v>58</v>
      </c>
      <c r="D92" s="14"/>
    </row>
    <row r="93" spans="2:4" x14ac:dyDescent="0.25">
      <c r="B93" s="20" t="str">
        <f t="shared" ref="B93:B98" si="10">CONCATENATE(LEFT(B92,1),MID(B92,2,3)+1)</f>
        <v>F2</v>
      </c>
      <c r="C93" s="12" t="s">
        <v>59</v>
      </c>
      <c r="D93" s="58"/>
    </row>
    <row r="94" spans="2:4" x14ac:dyDescent="0.25">
      <c r="B94" s="20" t="str">
        <f t="shared" si="10"/>
        <v>F3</v>
      </c>
      <c r="C94" s="12" t="s">
        <v>60</v>
      </c>
      <c r="D94" s="58"/>
    </row>
    <row r="95" spans="2:4" x14ac:dyDescent="0.25">
      <c r="B95" s="20" t="str">
        <f t="shared" si="10"/>
        <v>F4</v>
      </c>
      <c r="C95" s="61" t="s">
        <v>61</v>
      </c>
      <c r="D95" s="14"/>
    </row>
    <row r="96" spans="2:4" x14ac:dyDescent="0.25">
      <c r="B96" s="20" t="str">
        <f t="shared" si="10"/>
        <v>F5</v>
      </c>
      <c r="C96" s="12" t="s">
        <v>62</v>
      </c>
      <c r="D96" s="58"/>
    </row>
    <row r="97" spans="2:4" x14ac:dyDescent="0.25">
      <c r="B97" s="20" t="str">
        <f t="shared" si="10"/>
        <v>F6</v>
      </c>
      <c r="C97" s="11" t="s">
        <v>30</v>
      </c>
      <c r="D97" s="14"/>
    </row>
    <row r="98" spans="2:4" x14ac:dyDescent="0.25">
      <c r="B98" s="20" t="str">
        <f t="shared" si="10"/>
        <v>F7</v>
      </c>
      <c r="C98" s="15" t="str">
        <f>"Sub-total for "&amp;B90</f>
        <v>Sub-total for Item F</v>
      </c>
      <c r="D98" s="14">
        <f t="shared" ref="D98" si="11">SUM(D92:D97)</f>
        <v>0</v>
      </c>
    </row>
  </sheetData>
  <mergeCells count="8">
    <mergeCell ref="B44:C44"/>
    <mergeCell ref="A2:E2"/>
    <mergeCell ref="A1:E1"/>
    <mergeCell ref="B14:D14"/>
    <mergeCell ref="B15:D15"/>
    <mergeCell ref="B16:D16"/>
    <mergeCell ref="B18:D18"/>
    <mergeCell ref="B19:C19"/>
  </mergeCells>
  <pageMargins left="0.25" right="0.25" top="0.75" bottom="0.75" header="0.3" footer="0.3"/>
  <pageSetup paperSize="8" scale="32" fitToWidth="0"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F0823-1FDF-468A-B297-6449AF5C4D4E}">
  <sheetPr>
    <pageSetUpPr fitToPage="1"/>
  </sheetPr>
  <dimension ref="A1:F92"/>
  <sheetViews>
    <sheetView zoomScaleNormal="100" workbookViewId="0">
      <selection activeCell="C20" sqref="C20"/>
    </sheetView>
  </sheetViews>
  <sheetFormatPr defaultColWidth="0" defaultRowHeight="15" x14ac:dyDescent="0.25"/>
  <cols>
    <col min="1" max="1" width="2.5703125" style="1" customWidth="1"/>
    <col min="2" max="2" width="24.85546875" style="1" customWidth="1"/>
    <col min="3" max="3" width="91.5703125" style="1" customWidth="1"/>
    <col min="4" max="4" width="32.5703125" style="1" customWidth="1"/>
    <col min="5" max="5" width="2.85546875" style="1" customWidth="1"/>
    <col min="6" max="16384" width="9.140625" style="1" hidden="1"/>
  </cols>
  <sheetData>
    <row r="1" spans="1:6" ht="26.25" x14ac:dyDescent="0.4">
      <c r="A1" s="81" t="s">
        <v>1</v>
      </c>
      <c r="B1" s="81"/>
      <c r="C1" s="81"/>
      <c r="D1" s="81"/>
      <c r="E1" s="81"/>
    </row>
    <row r="2" spans="1:6" ht="26.25" x14ac:dyDescent="0.4">
      <c r="A2" s="93" t="s">
        <v>98</v>
      </c>
      <c r="B2" s="93"/>
      <c r="C2" s="93"/>
      <c r="D2" s="93"/>
      <c r="E2" s="93"/>
    </row>
    <row r="4" spans="1:6" x14ac:dyDescent="0.25">
      <c r="B4" s="39" t="s">
        <v>2</v>
      </c>
      <c r="C4" s="32"/>
      <c r="D4" s="33"/>
    </row>
    <row r="5" spans="1:6" ht="15" customHeight="1" x14ac:dyDescent="0.25">
      <c r="B5" s="48" t="s">
        <v>3</v>
      </c>
      <c r="C5" s="32"/>
      <c r="D5" s="33"/>
    </row>
    <row r="6" spans="1:6" x14ac:dyDescent="0.25">
      <c r="B6" s="49" t="s">
        <v>4</v>
      </c>
      <c r="C6" s="34"/>
      <c r="D6" s="35"/>
    </row>
    <row r="7" spans="1:6" ht="21" x14ac:dyDescent="0.35">
      <c r="B7" s="36"/>
      <c r="C7" s="37"/>
      <c r="D7" s="38"/>
    </row>
    <row r="8" spans="1:6" ht="15" customHeight="1" x14ac:dyDescent="0.25">
      <c r="B8" s="48" t="s">
        <v>5</v>
      </c>
      <c r="C8" s="32"/>
      <c r="D8" s="33"/>
    </row>
    <row r="9" spans="1:6" ht="15" customHeight="1" x14ac:dyDescent="0.25">
      <c r="B9" s="40" t="s">
        <v>6</v>
      </c>
      <c r="C9" s="34"/>
      <c r="D9" s="35"/>
    </row>
    <row r="10" spans="1:6" ht="15" customHeight="1" x14ac:dyDescent="0.25">
      <c r="B10" s="48" t="s">
        <v>7</v>
      </c>
      <c r="C10" s="32"/>
      <c r="D10" s="33"/>
    </row>
    <row r="11" spans="1:6" s="41" customFormat="1" ht="30" customHeight="1" x14ac:dyDescent="0.25">
      <c r="B11" s="50" t="s">
        <v>8</v>
      </c>
      <c r="C11" s="42"/>
      <c r="D11" s="43"/>
    </row>
    <row r="12" spans="1:6" ht="15" customHeight="1" x14ac:dyDescent="0.25">
      <c r="B12" s="50" t="s">
        <v>9</v>
      </c>
      <c r="C12" s="32"/>
      <c r="D12" s="33"/>
    </row>
    <row r="14" spans="1:6" ht="18.75" customHeight="1" x14ac:dyDescent="0.25">
      <c r="B14" s="78" t="s">
        <v>10</v>
      </c>
      <c r="C14" s="79"/>
      <c r="D14" s="80"/>
    </row>
    <row r="15" spans="1:6" ht="120" customHeight="1" x14ac:dyDescent="0.25">
      <c r="B15" s="90" t="s">
        <v>11</v>
      </c>
      <c r="C15" s="91"/>
      <c r="D15" s="92"/>
      <c r="E15" s="11"/>
      <c r="F15" s="11"/>
    </row>
    <row r="16" spans="1:6" ht="39" customHeight="1" x14ac:dyDescent="0.25">
      <c r="B16" s="87" t="s">
        <v>12</v>
      </c>
      <c r="C16" s="88"/>
      <c r="D16" s="89"/>
    </row>
    <row r="18" spans="2:5" ht="18.75" x14ac:dyDescent="0.3">
      <c r="B18" s="86" t="s">
        <v>13</v>
      </c>
      <c r="C18" s="86"/>
      <c r="D18" s="86"/>
      <c r="E18" s="3"/>
    </row>
    <row r="19" spans="2:5" x14ac:dyDescent="0.25">
      <c r="B19" s="82" t="s">
        <v>14</v>
      </c>
      <c r="C19" s="83"/>
      <c r="D19" s="10" t="s">
        <v>15</v>
      </c>
      <c r="E19" s="2"/>
    </row>
    <row r="20" spans="2:5" x14ac:dyDescent="0.25">
      <c r="B20" s="23" t="s">
        <v>16</v>
      </c>
      <c r="C20" s="23" t="str">
        <f t="shared" ref="C20:C43" si="0">VLOOKUP(RIGHT($B20,6),$B$46:$C$93,2,FALSE)</f>
        <v>Design, Workshops and Documentation</v>
      </c>
      <c r="D20" s="63">
        <f t="shared" ref="D20:D43" si="1">VLOOKUP("Sub-total for "&amp;RIGHT($B20,6),$C$46:$D$93,2,FALSE)</f>
        <v>0</v>
      </c>
    </row>
    <row r="21" spans="2:5" x14ac:dyDescent="0.25">
      <c r="B21" s="57" t="str">
        <f>CONCATENATE("Subtotal for Item ",CHAR(CODE(RIGHT(B20,1))+1))</f>
        <v>Subtotal for Item B</v>
      </c>
      <c r="C21" s="25" t="str">
        <f t="shared" si="0"/>
        <v>Preliminaries</v>
      </c>
      <c r="D21" s="66">
        <f t="shared" si="1"/>
        <v>0</v>
      </c>
    </row>
    <row r="22" spans="2:5" x14ac:dyDescent="0.25">
      <c r="B22" s="47" t="str">
        <f t="shared" ref="B22:B43" si="2">CONCATENATE("Subtotal for Item ",CHAR(CODE(RIGHT(B21,1))+1))</f>
        <v>Subtotal for Item C</v>
      </c>
      <c r="C22" s="47" t="str">
        <f t="shared" si="0"/>
        <v>Control Systems</v>
      </c>
      <c r="D22" s="64">
        <f t="shared" si="1"/>
        <v>0</v>
      </c>
    </row>
    <row r="23" spans="2:5" x14ac:dyDescent="0.25">
      <c r="B23" s="25" t="str">
        <f t="shared" si="2"/>
        <v>Subtotal for Item D</v>
      </c>
      <c r="C23" s="25" t="str">
        <f t="shared" si="0"/>
        <v>Electrical Systems</v>
      </c>
      <c r="D23" s="66">
        <f t="shared" si="1"/>
        <v>0</v>
      </c>
    </row>
    <row r="24" spans="2:5" x14ac:dyDescent="0.25">
      <c r="B24" s="47" t="str">
        <f t="shared" si="2"/>
        <v>Subtotal for Item E</v>
      </c>
      <c r="C24" s="47" t="str">
        <f t="shared" si="0"/>
        <v>Commissioning</v>
      </c>
      <c r="D24" s="64">
        <f t="shared" si="1"/>
        <v>0</v>
      </c>
    </row>
    <row r="25" spans="2:5" hidden="1" x14ac:dyDescent="0.25">
      <c r="B25" s="25" t="str">
        <f t="shared" si="2"/>
        <v>Subtotal for Item F</v>
      </c>
      <c r="C25" s="25" t="e">
        <f t="shared" si="0"/>
        <v>#N/A</v>
      </c>
      <c r="D25" s="66" t="e">
        <f t="shared" si="1"/>
        <v>#N/A</v>
      </c>
    </row>
    <row r="26" spans="2:5" hidden="1" x14ac:dyDescent="0.25">
      <c r="B26" s="47" t="str">
        <f t="shared" si="2"/>
        <v>Subtotal for Item G</v>
      </c>
      <c r="C26" s="47" t="e">
        <f t="shared" si="0"/>
        <v>#N/A</v>
      </c>
      <c r="D26" s="64" t="e">
        <f t="shared" si="1"/>
        <v>#N/A</v>
      </c>
    </row>
    <row r="27" spans="2:5" hidden="1" x14ac:dyDescent="0.25">
      <c r="B27" s="25" t="str">
        <f t="shared" si="2"/>
        <v>Subtotal for Item H</v>
      </c>
      <c r="C27" s="25" t="e">
        <f t="shared" si="0"/>
        <v>#N/A</v>
      </c>
      <c r="D27" s="66" t="e">
        <f t="shared" si="1"/>
        <v>#N/A</v>
      </c>
    </row>
    <row r="28" spans="2:5" hidden="1" x14ac:dyDescent="0.25">
      <c r="B28" s="47" t="str">
        <f t="shared" si="2"/>
        <v>Subtotal for Item I</v>
      </c>
      <c r="C28" s="47" t="e">
        <f t="shared" si="0"/>
        <v>#N/A</v>
      </c>
      <c r="D28" s="64" t="e">
        <f t="shared" si="1"/>
        <v>#N/A</v>
      </c>
    </row>
    <row r="29" spans="2:5" hidden="1" x14ac:dyDescent="0.25">
      <c r="B29" s="25" t="str">
        <f t="shared" si="2"/>
        <v>Subtotal for Item J</v>
      </c>
      <c r="C29" s="25" t="e">
        <f t="shared" si="0"/>
        <v>#N/A</v>
      </c>
      <c r="D29" s="66" t="e">
        <f t="shared" si="1"/>
        <v>#N/A</v>
      </c>
    </row>
    <row r="30" spans="2:5" hidden="1" x14ac:dyDescent="0.25">
      <c r="B30" s="47" t="str">
        <f t="shared" si="2"/>
        <v>Subtotal for Item K</v>
      </c>
      <c r="C30" s="47" t="e">
        <f t="shared" si="0"/>
        <v>#N/A</v>
      </c>
      <c r="D30" s="64" t="e">
        <f t="shared" si="1"/>
        <v>#N/A</v>
      </c>
    </row>
    <row r="31" spans="2:5" hidden="1" x14ac:dyDescent="0.25">
      <c r="B31" s="25" t="str">
        <f t="shared" si="2"/>
        <v>Subtotal for Item L</v>
      </c>
      <c r="C31" s="25" t="e">
        <f t="shared" si="0"/>
        <v>#N/A</v>
      </c>
      <c r="D31" s="66" t="e">
        <f t="shared" si="1"/>
        <v>#N/A</v>
      </c>
    </row>
    <row r="32" spans="2:5" hidden="1" x14ac:dyDescent="0.25">
      <c r="B32" s="47" t="str">
        <f t="shared" si="2"/>
        <v>Subtotal for Item M</v>
      </c>
      <c r="C32" s="47" t="e">
        <f t="shared" si="0"/>
        <v>#N/A</v>
      </c>
      <c r="D32" s="64" t="e">
        <f t="shared" si="1"/>
        <v>#N/A</v>
      </c>
    </row>
    <row r="33" spans="2:4" hidden="1" x14ac:dyDescent="0.25">
      <c r="B33" s="25" t="str">
        <f t="shared" si="2"/>
        <v>Subtotal for Item N</v>
      </c>
      <c r="C33" s="25" t="e">
        <f t="shared" si="0"/>
        <v>#N/A</v>
      </c>
      <c r="D33" s="66" t="e">
        <f t="shared" si="1"/>
        <v>#N/A</v>
      </c>
    </row>
    <row r="34" spans="2:4" hidden="1" x14ac:dyDescent="0.25">
      <c r="B34" s="47" t="str">
        <f t="shared" si="2"/>
        <v>Subtotal for Item O</v>
      </c>
      <c r="C34" s="47" t="e">
        <f t="shared" si="0"/>
        <v>#N/A</v>
      </c>
      <c r="D34" s="64" t="e">
        <f t="shared" si="1"/>
        <v>#N/A</v>
      </c>
    </row>
    <row r="35" spans="2:4" hidden="1" x14ac:dyDescent="0.25">
      <c r="B35" s="25" t="str">
        <f t="shared" si="2"/>
        <v>Subtotal for Item P</v>
      </c>
      <c r="C35" s="25" t="e">
        <f t="shared" si="0"/>
        <v>#N/A</v>
      </c>
      <c r="D35" s="66" t="e">
        <f t="shared" si="1"/>
        <v>#N/A</v>
      </c>
    </row>
    <row r="36" spans="2:4" hidden="1" x14ac:dyDescent="0.25">
      <c r="B36" s="47" t="str">
        <f t="shared" si="2"/>
        <v>Subtotal for Item Q</v>
      </c>
      <c r="C36" s="47" t="e">
        <f t="shared" si="0"/>
        <v>#N/A</v>
      </c>
      <c r="D36" s="64" t="e">
        <f t="shared" si="1"/>
        <v>#N/A</v>
      </c>
    </row>
    <row r="37" spans="2:4" hidden="1" x14ac:dyDescent="0.25">
      <c r="B37" s="25" t="str">
        <f t="shared" si="2"/>
        <v>Subtotal for Item R</v>
      </c>
      <c r="C37" s="25" t="e">
        <f t="shared" si="0"/>
        <v>#N/A</v>
      </c>
      <c r="D37" s="66" t="e">
        <f t="shared" si="1"/>
        <v>#N/A</v>
      </c>
    </row>
    <row r="38" spans="2:4" hidden="1" x14ac:dyDescent="0.25">
      <c r="B38" s="47" t="str">
        <f t="shared" si="2"/>
        <v>Subtotal for Item S</v>
      </c>
      <c r="C38" s="47" t="e">
        <f t="shared" si="0"/>
        <v>#N/A</v>
      </c>
      <c r="D38" s="64" t="e">
        <f t="shared" si="1"/>
        <v>#N/A</v>
      </c>
    </row>
    <row r="39" spans="2:4" hidden="1" x14ac:dyDescent="0.25">
      <c r="B39" s="25" t="str">
        <f t="shared" si="2"/>
        <v>Subtotal for Item T</v>
      </c>
      <c r="C39" s="25" t="e">
        <f t="shared" si="0"/>
        <v>#N/A</v>
      </c>
      <c r="D39" s="66" t="e">
        <f t="shared" si="1"/>
        <v>#N/A</v>
      </c>
    </row>
    <row r="40" spans="2:4" hidden="1" x14ac:dyDescent="0.25">
      <c r="B40" s="23" t="str">
        <f t="shared" si="2"/>
        <v>Subtotal for Item U</v>
      </c>
      <c r="C40" s="23" t="e">
        <f t="shared" si="0"/>
        <v>#N/A</v>
      </c>
      <c r="D40" s="63" t="e">
        <f t="shared" si="1"/>
        <v>#N/A</v>
      </c>
    </row>
    <row r="41" spans="2:4" hidden="1" x14ac:dyDescent="0.25">
      <c r="B41" s="57" t="str">
        <f t="shared" si="2"/>
        <v>Subtotal for Item V</v>
      </c>
      <c r="C41" s="25" t="e">
        <f t="shared" si="0"/>
        <v>#N/A</v>
      </c>
      <c r="D41" s="66" t="e">
        <f t="shared" si="1"/>
        <v>#N/A</v>
      </c>
    </row>
    <row r="42" spans="2:4" hidden="1" x14ac:dyDescent="0.25">
      <c r="B42" s="23" t="str">
        <f t="shared" si="2"/>
        <v>Subtotal for Item W</v>
      </c>
      <c r="C42" s="23" t="e">
        <f t="shared" si="0"/>
        <v>#N/A</v>
      </c>
      <c r="D42" s="63" t="e">
        <f t="shared" si="1"/>
        <v>#N/A</v>
      </c>
    </row>
    <row r="43" spans="2:4" hidden="1" x14ac:dyDescent="0.25">
      <c r="B43" s="57" t="str">
        <f t="shared" si="2"/>
        <v>Subtotal for Item X</v>
      </c>
      <c r="C43" s="25" t="e">
        <f t="shared" si="0"/>
        <v>#N/A</v>
      </c>
      <c r="D43" s="66" t="e">
        <f t="shared" si="1"/>
        <v>#N/A</v>
      </c>
    </row>
    <row r="44" spans="2:4" ht="15" customHeight="1" x14ac:dyDescent="0.25">
      <c r="B44" s="84" t="s">
        <v>17</v>
      </c>
      <c r="C44" s="85"/>
      <c r="D44" s="29" cm="1">
        <f t="array" ref="D44">SUM(_xlfn.IFNA(D20:D43,0))</f>
        <v>0</v>
      </c>
    </row>
    <row r="46" spans="2:4" ht="18.75" x14ac:dyDescent="0.3">
      <c r="B46" s="8" t="s">
        <v>18</v>
      </c>
      <c r="C46" s="4" t="s">
        <v>19</v>
      </c>
      <c r="D46" s="4"/>
    </row>
    <row r="47" spans="2:4" x14ac:dyDescent="0.25">
      <c r="B47" s="5" t="s">
        <v>20</v>
      </c>
      <c r="C47" s="5" t="s">
        <v>21</v>
      </c>
      <c r="D47" s="5" t="s">
        <v>15</v>
      </c>
    </row>
    <row r="48" spans="2:4" x14ac:dyDescent="0.25">
      <c r="B48" s="7" t="str">
        <f>CONCATENATE(RIGHT(B46,1),1)</f>
        <v>A1</v>
      </c>
      <c r="C48" t="s">
        <v>22</v>
      </c>
      <c r="D48" s="9"/>
    </row>
    <row r="49" spans="2:4" x14ac:dyDescent="0.25">
      <c r="B49" s="7" t="str">
        <f>CONCATENATE(LEFT(B48,1),MID(B48,2,3)+1)</f>
        <v>A2</v>
      </c>
      <c r="C49" t="s">
        <v>23</v>
      </c>
      <c r="D49" s="9"/>
    </row>
    <row r="50" spans="2:4" x14ac:dyDescent="0.25">
      <c r="B50" s="7" t="str">
        <f t="shared" ref="B50:B57" si="3">CONCATENATE(LEFT(B49,1),MID(B49,2,3)+1)</f>
        <v>A3</v>
      </c>
      <c r="C50" t="s">
        <v>24</v>
      </c>
      <c r="D50" s="9"/>
    </row>
    <row r="51" spans="2:4" x14ac:dyDescent="0.25">
      <c r="B51" s="7" t="str">
        <f t="shared" si="3"/>
        <v>A4</v>
      </c>
      <c r="C51" t="s">
        <v>25</v>
      </c>
      <c r="D51" s="9"/>
    </row>
    <row r="52" spans="2:4" x14ac:dyDescent="0.25">
      <c r="B52" s="7" t="str">
        <f t="shared" si="3"/>
        <v>A5</v>
      </c>
      <c r="C52" s="60" t="s">
        <v>26</v>
      </c>
      <c r="D52" s="9"/>
    </row>
    <row r="53" spans="2:4" x14ac:dyDescent="0.25">
      <c r="B53" s="7" t="str">
        <f t="shared" si="3"/>
        <v>A6</v>
      </c>
      <c r="C53" t="s">
        <v>27</v>
      </c>
      <c r="D53" s="9"/>
    </row>
    <row r="54" spans="2:4" x14ac:dyDescent="0.25">
      <c r="B54" s="7" t="str">
        <f t="shared" si="3"/>
        <v>A7</v>
      </c>
      <c r="C54" t="s">
        <v>28</v>
      </c>
      <c r="D54" s="9"/>
    </row>
    <row r="55" spans="2:4" x14ac:dyDescent="0.25">
      <c r="B55" s="7" t="str">
        <f t="shared" si="3"/>
        <v>A8</v>
      </c>
      <c r="C55" t="s">
        <v>29</v>
      </c>
      <c r="D55" s="9"/>
    </row>
    <row r="56" spans="2:4" x14ac:dyDescent="0.25">
      <c r="B56" s="7" t="str">
        <f t="shared" si="3"/>
        <v>A9</v>
      </c>
      <c r="C56" t="s">
        <v>30</v>
      </c>
      <c r="D56" s="9"/>
    </row>
    <row r="57" spans="2:4" x14ac:dyDescent="0.25">
      <c r="B57" s="7" t="str">
        <f t="shared" si="3"/>
        <v>A10</v>
      </c>
      <c r="C57" s="15" t="str">
        <f>"Sub-total for "&amp;B46</f>
        <v>Sub-total for Item A</v>
      </c>
      <c r="D57" s="16">
        <f t="shared" ref="D57" si="4">SUM(D48:D56)</f>
        <v>0</v>
      </c>
    </row>
    <row r="59" spans="2:4" ht="18.75" x14ac:dyDescent="0.3">
      <c r="B59" s="8" t="s">
        <v>31</v>
      </c>
      <c r="C59" s="4" t="s">
        <v>32</v>
      </c>
      <c r="D59" s="4"/>
    </row>
    <row r="60" spans="2:4" x14ac:dyDescent="0.25">
      <c r="B60" s="5" t="s">
        <v>20</v>
      </c>
      <c r="C60" s="5" t="s">
        <v>21</v>
      </c>
      <c r="D60" s="5" t="s">
        <v>15</v>
      </c>
    </row>
    <row r="61" spans="2:4" x14ac:dyDescent="0.25">
      <c r="B61" s="6" t="str">
        <f>CONCATENATE(RIGHT(B59,1),1)</f>
        <v>B1</v>
      </c>
      <c r="C61" t="s">
        <v>33</v>
      </c>
      <c r="D61" s="9"/>
    </row>
    <row r="62" spans="2:4" x14ac:dyDescent="0.25">
      <c r="B62" s="7" t="str">
        <f t="shared" ref="B62:B65" si="5">CONCATENATE(LEFT(B61,1),MID(B61,2,3)+1)</f>
        <v>B2</v>
      </c>
      <c r="C62" t="s">
        <v>34</v>
      </c>
      <c r="D62" s="9"/>
    </row>
    <row r="63" spans="2:4" x14ac:dyDescent="0.25">
      <c r="B63" s="7" t="str">
        <f t="shared" si="5"/>
        <v>B3</v>
      </c>
      <c r="C63" t="s">
        <v>35</v>
      </c>
      <c r="D63" s="9"/>
    </row>
    <row r="64" spans="2:4" x14ac:dyDescent="0.25">
      <c r="B64" s="7" t="str">
        <f t="shared" si="5"/>
        <v>B4</v>
      </c>
      <c r="C64" t="s">
        <v>36</v>
      </c>
      <c r="D64" s="9"/>
    </row>
    <row r="65" spans="2:4" x14ac:dyDescent="0.25">
      <c r="B65" s="7" t="str">
        <f t="shared" si="5"/>
        <v>B5</v>
      </c>
      <c r="C65" s="15" t="str">
        <f>"Sub-total for "&amp;B59</f>
        <v>Sub-total for Item B</v>
      </c>
      <c r="D65" s="16">
        <f>SUM(D61:D64)</f>
        <v>0</v>
      </c>
    </row>
    <row r="67" spans="2:4" ht="18.75" x14ac:dyDescent="0.3">
      <c r="B67" s="8" t="s">
        <v>37</v>
      </c>
      <c r="C67" s="65" t="s">
        <v>46</v>
      </c>
      <c r="D67" s="4"/>
    </row>
    <row r="68" spans="2:4" x14ac:dyDescent="0.25">
      <c r="B68" s="19" t="s">
        <v>20</v>
      </c>
      <c r="C68" s="5" t="s">
        <v>21</v>
      </c>
      <c r="D68" s="19" t="s">
        <v>15</v>
      </c>
    </row>
    <row r="69" spans="2:4" x14ac:dyDescent="0.25">
      <c r="B69" s="20" t="str">
        <f>CONCATENATE(RIGHT(B67,1),1)</f>
        <v>C1</v>
      </c>
      <c r="C69" s="56" t="s">
        <v>47</v>
      </c>
      <c r="D69" s="58"/>
    </row>
    <row r="70" spans="2:4" x14ac:dyDescent="0.25">
      <c r="B70" s="20" t="str">
        <f>CONCATENATE(LEFT(B69,1),MID(B69,2,3)+1)</f>
        <v>C2</v>
      </c>
      <c r="C70" s="11" t="s">
        <v>48</v>
      </c>
      <c r="D70" s="14"/>
    </row>
    <row r="71" spans="2:4" x14ac:dyDescent="0.25">
      <c r="B71" s="67" t="str">
        <f>CONCATENATE(LEFT(B70,1),MID(B70,2,3)+1)</f>
        <v>C3</v>
      </c>
      <c r="C71" s="11" t="s">
        <v>49</v>
      </c>
      <c r="D71" s="14"/>
    </row>
    <row r="72" spans="2:4" x14ac:dyDescent="0.25">
      <c r="B72" s="67" t="str">
        <f>CONCATENATE(LEFT(B71,1),MID(B71,2,3)+1)</f>
        <v>C4</v>
      </c>
      <c r="C72" s="11" t="s">
        <v>50</v>
      </c>
      <c r="D72" s="14"/>
    </row>
    <row r="73" spans="2:4" x14ac:dyDescent="0.25">
      <c r="B73" s="20" t="str">
        <f t="shared" ref="B73:B74" si="6">CONCATENATE(LEFT(B72,1),MID(B72,2,3)+1)</f>
        <v>C5</v>
      </c>
      <c r="C73" s="12" t="s">
        <v>51</v>
      </c>
      <c r="D73" s="14"/>
    </row>
    <row r="74" spans="2:4" x14ac:dyDescent="0.25">
      <c r="B74" s="67" t="str">
        <f t="shared" si="6"/>
        <v>C6</v>
      </c>
      <c r="C74" s="15" t="str">
        <f>"Sub-total for "&amp;B67</f>
        <v>Sub-total for Item C</v>
      </c>
      <c r="D74" s="14">
        <f>SUM(D69:D73)</f>
        <v>0</v>
      </c>
    </row>
    <row r="75" spans="2:4" x14ac:dyDescent="0.25">
      <c r="B75" s="20"/>
      <c r="C75" s="13"/>
      <c r="D75" s="14"/>
    </row>
    <row r="76" spans="2:4" ht="18.75" x14ac:dyDescent="0.3">
      <c r="B76" s="76" t="s">
        <v>38</v>
      </c>
      <c r="C76" s="65" t="s">
        <v>52</v>
      </c>
      <c r="D76" s="4"/>
    </row>
    <row r="77" spans="2:4" x14ac:dyDescent="0.25">
      <c r="B77" s="19" t="s">
        <v>20</v>
      </c>
      <c r="C77" s="5" t="s">
        <v>21</v>
      </c>
      <c r="D77" s="19" t="s">
        <v>15</v>
      </c>
    </row>
    <row r="78" spans="2:4" x14ac:dyDescent="0.25">
      <c r="B78" s="20" t="str">
        <f>CONCATENATE(RIGHT(B76,1),1)</f>
        <v>D1</v>
      </c>
      <c r="C78" s="12" t="s">
        <v>53</v>
      </c>
      <c r="D78" s="58"/>
    </row>
    <row r="79" spans="2:4" x14ac:dyDescent="0.25">
      <c r="B79" s="20" t="str">
        <f>CONCATENATE(LEFT(B78,1),MID(B78,2,3)+1)</f>
        <v>D2</v>
      </c>
      <c r="C79" s="11" t="s">
        <v>54</v>
      </c>
      <c r="D79" s="58"/>
    </row>
    <row r="80" spans="2:4" x14ac:dyDescent="0.25">
      <c r="B80" s="20" t="str">
        <f>CONCATENATE(LEFT(B79,1),MID(B79,2,3)+1)</f>
        <v>D3</v>
      </c>
      <c r="C80" s="12" t="s">
        <v>55</v>
      </c>
      <c r="D80" s="58"/>
    </row>
    <row r="81" spans="2:4" x14ac:dyDescent="0.25">
      <c r="B81" s="20" t="str">
        <f t="shared" ref="B81:B82" si="7">CONCATENATE(LEFT(B80,1),MID(B80,2,3)+1)</f>
        <v>D4</v>
      </c>
      <c r="C81" s="12" t="s">
        <v>30</v>
      </c>
      <c r="D81" s="58"/>
    </row>
    <row r="82" spans="2:4" x14ac:dyDescent="0.25">
      <c r="B82" s="20" t="str">
        <f t="shared" si="7"/>
        <v>D5</v>
      </c>
      <c r="C82" s="15" t="str">
        <f>"Sub-total for "&amp;B76</f>
        <v>Sub-total for Item D</v>
      </c>
      <c r="D82" s="14">
        <f>SUM(D78:D81)</f>
        <v>0</v>
      </c>
    </row>
    <row r="83" spans="2:4" x14ac:dyDescent="0.25">
      <c r="B83" s="17"/>
      <c r="C83" s="18"/>
      <c r="D83" s="17"/>
    </row>
    <row r="84" spans="2:4" ht="18.75" x14ac:dyDescent="0.3">
      <c r="B84" s="76" t="s">
        <v>39</v>
      </c>
      <c r="C84" s="4" t="s">
        <v>57</v>
      </c>
      <c r="D84" s="4"/>
    </row>
    <row r="85" spans="2:4" x14ac:dyDescent="0.25">
      <c r="B85" s="19" t="s">
        <v>20</v>
      </c>
      <c r="C85" s="5" t="s">
        <v>21</v>
      </c>
      <c r="D85" s="19" t="s">
        <v>15</v>
      </c>
    </row>
    <row r="86" spans="2:4" x14ac:dyDescent="0.25">
      <c r="B86" s="20" t="str">
        <f>CONCATENATE(RIGHT(B84,1),1)</f>
        <v>E1</v>
      </c>
      <c r="C86" s="12" t="s">
        <v>58</v>
      </c>
      <c r="D86" s="14"/>
    </row>
    <row r="87" spans="2:4" x14ac:dyDescent="0.25">
      <c r="B87" s="20" t="str">
        <f t="shared" ref="B87:B92" si="8">CONCATENATE(LEFT(B86,1),MID(B86,2,3)+1)</f>
        <v>E2</v>
      </c>
      <c r="C87" s="12" t="s">
        <v>59</v>
      </c>
      <c r="D87" s="58"/>
    </row>
    <row r="88" spans="2:4" x14ac:dyDescent="0.25">
      <c r="B88" s="20" t="str">
        <f t="shared" si="8"/>
        <v>E3</v>
      </c>
      <c r="C88" s="12" t="s">
        <v>60</v>
      </c>
      <c r="D88" s="58"/>
    </row>
    <row r="89" spans="2:4" x14ac:dyDescent="0.25">
      <c r="B89" s="20" t="str">
        <f t="shared" si="8"/>
        <v>E4</v>
      </c>
      <c r="C89" s="61" t="s">
        <v>61</v>
      </c>
      <c r="D89" s="14"/>
    </row>
    <row r="90" spans="2:4" x14ac:dyDescent="0.25">
      <c r="B90" s="20" t="str">
        <f t="shared" si="8"/>
        <v>E5</v>
      </c>
      <c r="C90" s="12" t="s">
        <v>62</v>
      </c>
      <c r="D90" s="58"/>
    </row>
    <row r="91" spans="2:4" x14ac:dyDescent="0.25">
      <c r="B91" s="20" t="str">
        <f t="shared" si="8"/>
        <v>E6</v>
      </c>
      <c r="C91" s="11" t="s">
        <v>30</v>
      </c>
      <c r="D91" s="14"/>
    </row>
    <row r="92" spans="2:4" x14ac:dyDescent="0.25">
      <c r="B92" s="20" t="str">
        <f t="shared" si="8"/>
        <v>E7</v>
      </c>
      <c r="C92" s="15" t="str">
        <f>"Sub-total for "&amp;B84</f>
        <v>Sub-total for Item E</v>
      </c>
      <c r="D92" s="14">
        <f t="shared" ref="D92" si="9">SUM(D86:D91)</f>
        <v>0</v>
      </c>
    </row>
  </sheetData>
  <mergeCells count="8">
    <mergeCell ref="B44:C44"/>
    <mergeCell ref="A2:E2"/>
    <mergeCell ref="A1:E1"/>
    <mergeCell ref="B14:D14"/>
    <mergeCell ref="B15:D15"/>
    <mergeCell ref="B16:D16"/>
    <mergeCell ref="B18:D18"/>
    <mergeCell ref="B19:C19"/>
  </mergeCells>
  <pageMargins left="0.25" right="0.25" top="0.75" bottom="0.75" header="0.3" footer="0.3"/>
  <pageSetup paperSize="8" scale="32" fitToWidth="0" orientation="portrait" r:id="rId1"/>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D7F75-A858-484D-91A8-8A0015DC37C1}">
  <dimension ref="A1:XFC29"/>
  <sheetViews>
    <sheetView zoomScaleNormal="100" workbookViewId="0">
      <selection activeCell="D6" sqref="D6"/>
    </sheetView>
  </sheetViews>
  <sheetFormatPr defaultColWidth="0" defaultRowHeight="15" x14ac:dyDescent="0.25"/>
  <cols>
    <col min="1" max="1" width="2.5703125" style="1" customWidth="1"/>
    <col min="2" max="2" width="35.140625" style="1" customWidth="1"/>
    <col min="3" max="3" width="27.28515625" style="1" customWidth="1"/>
    <col min="4" max="4" width="31" style="1" customWidth="1"/>
    <col min="5" max="5" width="2.85546875" style="1" customWidth="1"/>
    <col min="6" max="16383" width="9.140625" style="1" hidden="1"/>
    <col min="16384" max="16384" width="0.140625" style="1" customWidth="1"/>
  </cols>
  <sheetData>
    <row r="1" spans="1:6" ht="54" customHeight="1" x14ac:dyDescent="0.4">
      <c r="A1" s="94" t="s">
        <v>63</v>
      </c>
      <c r="B1" s="81"/>
      <c r="C1" s="81"/>
      <c r="D1" s="81"/>
      <c r="E1" s="81"/>
    </row>
    <row r="4" spans="1:6" x14ac:dyDescent="0.25">
      <c r="B4" s="39" t="s">
        <v>2</v>
      </c>
      <c r="C4" s="32"/>
      <c r="D4" s="33"/>
    </row>
    <row r="5" spans="1:6" ht="15" customHeight="1" x14ac:dyDescent="0.25">
      <c r="B5" s="48" t="s">
        <v>3</v>
      </c>
      <c r="C5" s="32"/>
      <c r="D5" s="33"/>
    </row>
    <row r="6" spans="1:6" x14ac:dyDescent="0.25">
      <c r="B6" s="49" t="s">
        <v>4</v>
      </c>
      <c r="C6" s="34"/>
      <c r="D6" s="35"/>
    </row>
    <row r="7" spans="1:6" ht="21" x14ac:dyDescent="0.35">
      <c r="B7" s="36"/>
      <c r="C7" s="37"/>
      <c r="D7" s="38"/>
    </row>
    <row r="8" spans="1:6" ht="15" customHeight="1" x14ac:dyDescent="0.25">
      <c r="B8" s="48" t="s">
        <v>5</v>
      </c>
      <c r="C8" s="32"/>
      <c r="D8" s="33"/>
    </row>
    <row r="9" spans="1:6" ht="15" customHeight="1" x14ac:dyDescent="0.25">
      <c r="B9" s="40" t="s">
        <v>6</v>
      </c>
      <c r="C9" s="34"/>
      <c r="D9" s="35"/>
    </row>
    <row r="10" spans="1:6" ht="15" customHeight="1" x14ac:dyDescent="0.25">
      <c r="B10" s="48" t="s">
        <v>7</v>
      </c>
      <c r="C10" s="32"/>
      <c r="D10" s="33"/>
    </row>
    <row r="11" spans="1:6" s="41" customFormat="1" ht="30" customHeight="1" x14ac:dyDescent="0.25">
      <c r="B11" s="50" t="s">
        <v>8</v>
      </c>
      <c r="C11" s="42"/>
      <c r="D11" s="43"/>
    </row>
    <row r="12" spans="1:6" ht="15" customHeight="1" x14ac:dyDescent="0.25">
      <c r="B12" s="50" t="s">
        <v>9</v>
      </c>
      <c r="C12" s="32"/>
      <c r="D12" s="33"/>
    </row>
    <row r="14" spans="1:6" ht="18.75" customHeight="1" x14ac:dyDescent="0.25">
      <c r="B14" s="78" t="s">
        <v>64</v>
      </c>
      <c r="C14" s="79"/>
      <c r="D14" s="80"/>
    </row>
    <row r="15" spans="1:6" ht="122.25" customHeight="1" x14ac:dyDescent="0.25">
      <c r="B15" s="90" t="s">
        <v>65</v>
      </c>
      <c r="C15" s="91"/>
      <c r="D15" s="92"/>
      <c r="E15" s="11"/>
      <c r="F15" s="11"/>
    </row>
    <row r="16" spans="1:6" ht="39" customHeight="1" x14ac:dyDescent="0.25">
      <c r="B16" s="87" t="s">
        <v>66</v>
      </c>
      <c r="C16" s="88"/>
      <c r="D16" s="89"/>
    </row>
    <row r="18" spans="2:5" ht="18.75" x14ac:dyDescent="0.3">
      <c r="B18" s="86" t="s">
        <v>67</v>
      </c>
      <c r="C18" s="86"/>
      <c r="D18" s="86"/>
      <c r="E18" s="3"/>
    </row>
    <row r="19" spans="2:5" x14ac:dyDescent="0.25">
      <c r="B19" s="44" t="s">
        <v>68</v>
      </c>
      <c r="C19" s="45" t="s">
        <v>69</v>
      </c>
      <c r="D19" s="10" t="s">
        <v>70</v>
      </c>
      <c r="E19" s="2"/>
    </row>
    <row r="20" spans="2:5" x14ac:dyDescent="0.25">
      <c r="B20" s="23" t="s">
        <v>71</v>
      </c>
      <c r="C20" s="24" t="s">
        <v>72</v>
      </c>
      <c r="D20" s="27"/>
    </row>
    <row r="21" spans="2:5" x14ac:dyDescent="0.25">
      <c r="B21" s="25" t="s">
        <v>73</v>
      </c>
      <c r="C21" s="30" t="s">
        <v>72</v>
      </c>
      <c r="D21" s="28"/>
    </row>
    <row r="22" spans="2:5" x14ac:dyDescent="0.25">
      <c r="B22" s="47" t="s">
        <v>74</v>
      </c>
      <c r="C22" s="24" t="s">
        <v>72</v>
      </c>
      <c r="D22" s="31"/>
    </row>
    <row r="23" spans="2:5" x14ac:dyDescent="0.25">
      <c r="B23" s="25" t="s">
        <v>75</v>
      </c>
      <c r="C23" s="26" t="s">
        <v>76</v>
      </c>
      <c r="D23" s="28"/>
    </row>
    <row r="24" spans="2:5" x14ac:dyDescent="0.25">
      <c r="B24" s="23" t="s">
        <v>77</v>
      </c>
      <c r="C24" s="24" t="s">
        <v>72</v>
      </c>
      <c r="D24" s="27"/>
    </row>
    <row r="25" spans="2:5" x14ac:dyDescent="0.25">
      <c r="B25" s="51" t="s">
        <v>78</v>
      </c>
      <c r="C25" s="30" t="s">
        <v>79</v>
      </c>
      <c r="D25" s="52"/>
    </row>
    <row r="26" spans="2:5" x14ac:dyDescent="0.25">
      <c r="B26" s="23"/>
      <c r="C26" s="24" t="s">
        <v>79</v>
      </c>
      <c r="D26" s="27"/>
    </row>
    <row r="27" spans="2:5" x14ac:dyDescent="0.25">
      <c r="B27" s="51"/>
      <c r="C27" s="30" t="s">
        <v>79</v>
      </c>
      <c r="D27" s="52"/>
    </row>
    <row r="28" spans="2:5" x14ac:dyDescent="0.25">
      <c r="B28" s="23"/>
      <c r="C28" s="24" t="s">
        <v>79</v>
      </c>
      <c r="D28" s="27"/>
    </row>
    <row r="29" spans="2:5" x14ac:dyDescent="0.25">
      <c r="B29" s="53"/>
      <c r="C29" s="54" t="s">
        <v>79</v>
      </c>
      <c r="D29" s="55"/>
    </row>
  </sheetData>
  <mergeCells count="5">
    <mergeCell ref="A1:E1"/>
    <mergeCell ref="B14:D14"/>
    <mergeCell ref="B15:D15"/>
    <mergeCell ref="B16:D16"/>
    <mergeCell ref="B18:D18"/>
  </mergeCells>
  <pageMargins left="0.7" right="0.7" top="0.75" bottom="0.75" header="0.3" footer="0.3"/>
  <pageSetup paperSize="9" scale="8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3CC95C7BE40AA41A6EB0F6B3488EAEE" ma:contentTypeVersion="1936" ma:contentTypeDescription="Create a new document." ma:contentTypeScope="" ma:versionID="3f92265c240b8e7a834d76226cc8ef4e">
  <xsd:schema xmlns:xsd="http://www.w3.org/2001/XMLSchema" xmlns:xs="http://www.w3.org/2001/XMLSchema" xmlns:p="http://schemas.microsoft.com/office/2006/metadata/properties" xmlns:ns2="5684fbe3-50ea-490b-abfa-31a5bf4e6869" xmlns:ns3="6fdb85e7-87ea-4c2d-baf6-07c0dca232b9" targetNamespace="http://schemas.microsoft.com/office/2006/metadata/properties" ma:root="true" ma:fieldsID="495f708e44a6b69349c7c5aa3e79d0a6" ns2:_="" ns3:_="">
    <xsd:import namespace="5684fbe3-50ea-490b-abfa-31a5bf4e6869"/>
    <xsd:import namespace="6fdb85e7-87ea-4c2d-baf6-07c0dca232b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SharedWithUsers" minOccurs="0"/>
                <xsd:element ref="ns2:SharedWithDetails" minOccurs="0"/>
                <xsd:element ref="ns3:Image"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84fbe3-50ea-490b-abfa-31a5bf4e686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933794a8-c5fd-426f-9720-319f87b56be7}" ma:internalName="TaxCatchAll" ma:showField="CatchAllData" ma:web="5684fbe3-50ea-490b-abfa-31a5bf4e68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fdb85e7-87ea-4c2d-baf6-07c0dca232b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Image" ma:index="23" nillable="true" ma:displayName="Image" ma:format="Thumbnail" ma:internalName="Image">
      <xsd:simpleType>
        <xsd:restriction base="dms:Unknow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1eb587e-7c82-4906-bbea-d39b656098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5684fbe3-50ea-490b-abfa-31a5bf4e6869">FFR3AJV6EHXE-1730533751-1371626</_dlc_DocId>
    <_dlc_DocIdUrl xmlns="5684fbe3-50ea-490b-abfa-31a5bf4e6869">
      <Url>https://citywatertechnology.sharepoint.com/sites/CWT/_layouts/15/DocIdRedir.aspx?ID=FFR3AJV6EHXE-1730533751-1371626</Url>
      <Description>FFR3AJV6EHXE-1730533751-1371626</Description>
    </_dlc_DocIdUrl>
    <TaxCatchAll xmlns="5684fbe3-50ea-490b-abfa-31a5bf4e6869" xsi:nil="true"/>
    <lcf76f155ced4ddcb4097134ff3c332f xmlns="6fdb85e7-87ea-4c2d-baf6-07c0dca232b9">
      <Terms xmlns="http://schemas.microsoft.com/office/infopath/2007/PartnerControls"/>
    </lcf76f155ced4ddcb4097134ff3c332f>
    <Image xmlns="6fdb85e7-87ea-4c2d-baf6-07c0dca232b9" xsi:nil="true"/>
  </documentManagement>
</p:properties>
</file>

<file path=customXml/itemProps1.xml><?xml version="1.0" encoding="utf-8"?>
<ds:datastoreItem xmlns:ds="http://schemas.openxmlformats.org/officeDocument/2006/customXml" ds:itemID="{A5592056-B4E5-4512-BC41-F75C819EB2DC}">
  <ds:schemaRefs>
    <ds:schemaRef ds:uri="http://schemas.microsoft.com/sharepoint/v3/contenttype/forms"/>
  </ds:schemaRefs>
</ds:datastoreItem>
</file>

<file path=customXml/itemProps2.xml><?xml version="1.0" encoding="utf-8"?>
<ds:datastoreItem xmlns:ds="http://schemas.openxmlformats.org/officeDocument/2006/customXml" ds:itemID="{44494902-C05C-42B8-A74C-5D6D6D27381C}">
  <ds:schemaRefs>
    <ds:schemaRef ds:uri="http://schemas.microsoft.com/sharepoint/events"/>
  </ds:schemaRefs>
</ds:datastoreItem>
</file>

<file path=customXml/itemProps3.xml><?xml version="1.0" encoding="utf-8"?>
<ds:datastoreItem xmlns:ds="http://schemas.openxmlformats.org/officeDocument/2006/customXml" ds:itemID="{2E65D6DB-E056-4D43-BF74-24D773F2F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84fbe3-50ea-490b-abfa-31a5bf4e6869"/>
    <ds:schemaRef ds:uri="6fdb85e7-87ea-4c2d-baf6-07c0dca23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B80FDDB-E2B6-43C6-8A77-0B1E116922C1}">
  <ds:schemaRefs>
    <ds:schemaRef ds:uri="http://schemas.microsoft.com/office/2006/documentManagement/types"/>
    <ds:schemaRef ds:uri="http://schemas.microsoft.com/office/infopath/2007/PartnerControls"/>
    <ds:schemaRef ds:uri="http://purl.org/dc/dcmitype/"/>
    <ds:schemaRef ds:uri="http://purl.org/dc/elements/1.1/"/>
    <ds:schemaRef ds:uri="http://purl.org/dc/terms/"/>
    <ds:schemaRef ds:uri="http://schemas.openxmlformats.org/package/2006/metadata/core-properties"/>
    <ds:schemaRef ds:uri="http://schemas.microsoft.com/office/2006/metadata/properties"/>
    <ds:schemaRef ds:uri="6fdb85e7-87ea-4c2d-baf6-07c0dca232b9"/>
    <ds:schemaRef ds:uri="5684fbe3-50ea-490b-abfa-31a5bf4e686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Schedules</vt:lpstr>
      <vt:lpstr>1 Schedule of Prices (D1)</vt:lpstr>
      <vt:lpstr>2 Schedule of Prices (D2)</vt:lpstr>
      <vt:lpstr>3 Schedule of Prices (D3)</vt:lpstr>
      <vt:lpstr>4 Schedule of Rates</vt:lpstr>
      <vt:lpstr>'1 Schedule of Prices (D1)'!Print_Area</vt:lpstr>
      <vt:lpstr>'2 Schedule of Prices (D2)'!Print_Area</vt:lpstr>
      <vt:lpstr>'3 Schedule of Prices (D3)'!Print_Area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Mathew Bennett</dc:creator>
  <cp:keywords/>
  <dc:description/>
  <cp:lastModifiedBy>Thomas Armstrong</cp:lastModifiedBy>
  <cp:revision/>
  <dcterms:created xsi:type="dcterms:W3CDTF">2014-03-17T07:08:23Z</dcterms:created>
  <dcterms:modified xsi:type="dcterms:W3CDTF">2023-12-08T04:52:09Z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0x010100E3CC95C7BE40AA41A6EB0F6B3488EAEE</vt:lpwstr>
  </property>
  <property fmtid="{D5CDD505-2E9C-101B-9397-08002B2CF9AE}" pid="3" name="Order">
    <vt:r8>19090100</vt:r8>
  </property>
  <property fmtid="{D5CDD505-2E9C-101B-9397-08002B2CF9AE}" pid="4" name="_dlc_DocIdItemGuid">
    <vt:lpwstr>64579e71-8af4-4e57-96eb-20e7398118e9</vt:lpwstr>
  </property>
  <property fmtid="{D5CDD505-2E9C-101B-9397-08002B2CF9AE}" pid="5" name="MediaServiceImageTags">
    <vt:lpwstr/>
  </property>
</Properties>
</file>