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ChrisAmos\OPC Dropbox\Banana Shire Council\03. Procurement\TXXXX.XX - Defence Road - Betterment\1. Tender Documents\"/>
    </mc:Choice>
  </mc:AlternateContent>
  <xr:revisionPtr revIDLastSave="0" documentId="13_ncr:1_{79DC1BB6-1804-4B21-B0A3-09A67F9FAFCE}" xr6:coauthVersionLast="47" xr6:coauthVersionMax="47" xr10:uidLastSave="{00000000-0000-0000-0000-000000000000}"/>
  <bookViews>
    <workbookView xWindow="28680" yWindow="-2070" windowWidth="29040" windowHeight="15720" activeTab="1" xr2:uid="{F4B162FC-50AC-48B9-B550-2AEFBA1736EA}"/>
  </bookViews>
  <sheets>
    <sheet name="Summary" sheetId="3" r:id="rId1"/>
    <sheet name="A. Bill of Quantities" sheetId="2" r:id="rId2"/>
  </sheets>
  <definedNames>
    <definedName name="_xlnm.Print_Area" localSheetId="1">'A. Bill of Quantities'!$A$1:$G$120</definedName>
    <definedName name="_xlnm.Print_Area" localSheetId="0">Summary!$A$3:$E$17</definedName>
    <definedName name="_xlnm.Print_Titles" localSheetId="1">'A. Bill of Quantities'!$1:$9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3" i="2" l="1"/>
  <c r="E77" i="2"/>
  <c r="G77" i="2" s="1"/>
  <c r="E76" i="2"/>
  <c r="G76" i="2" s="1"/>
  <c r="E75" i="2"/>
  <c r="G75" i="2" s="1"/>
  <c r="G114" i="2"/>
  <c r="G113" i="2"/>
  <c r="G112" i="2"/>
  <c r="G111" i="2"/>
  <c r="G98" i="2"/>
  <c r="G97" i="2"/>
  <c r="G96" i="2"/>
  <c r="G95" i="2"/>
  <c r="G94" i="2"/>
  <c r="G93" i="2"/>
  <c r="G92" i="2"/>
  <c r="G91" i="2"/>
  <c r="G90" i="2"/>
  <c r="G89" i="2"/>
  <c r="G103" i="2"/>
  <c r="G102" i="2"/>
  <c r="G101" i="2"/>
  <c r="G100" i="2"/>
  <c r="G99" i="2"/>
  <c r="G44" i="2"/>
  <c r="G43" i="2"/>
  <c r="G31" i="2"/>
  <c r="G36" i="2"/>
  <c r="G35" i="2"/>
  <c r="G34" i="2"/>
  <c r="G33" i="2"/>
  <c r="G32" i="2"/>
  <c r="G51" i="2"/>
  <c r="G50" i="2"/>
  <c r="G49" i="2"/>
  <c r="G48" i="2"/>
  <c r="G47" i="2"/>
  <c r="G46" i="2"/>
  <c r="G45" i="2"/>
  <c r="G42" i="2"/>
  <c r="G41" i="2"/>
  <c r="G40" i="2"/>
  <c r="G39" i="2"/>
  <c r="G38" i="2"/>
  <c r="G37" i="2"/>
  <c r="G30" i="2"/>
  <c r="G29" i="2"/>
  <c r="G22" i="2"/>
  <c r="G21" i="2"/>
  <c r="G20" i="2"/>
  <c r="G12" i="2"/>
  <c r="G11" i="2"/>
  <c r="G17" i="2"/>
  <c r="G109" i="2"/>
  <c r="G108" i="2"/>
  <c r="G107" i="2"/>
  <c r="G119" i="2"/>
  <c r="G118" i="2"/>
  <c r="G117" i="2"/>
  <c r="G116" i="2"/>
  <c r="G115" i="2"/>
  <c r="G105" i="2"/>
  <c r="G104" i="2"/>
  <c r="G88" i="2"/>
  <c r="G87" i="2"/>
  <c r="G86" i="2"/>
  <c r="G85" i="2"/>
  <c r="G84" i="2"/>
  <c r="G80" i="2"/>
  <c r="G79" i="2"/>
  <c r="G78" i="2"/>
  <c r="G74" i="2"/>
  <c r="G73" i="2"/>
  <c r="G72" i="2"/>
  <c r="G71" i="2"/>
  <c r="G70" i="2"/>
  <c r="G69" i="2"/>
  <c r="G68" i="2"/>
  <c r="G67" i="2"/>
  <c r="G66" i="2"/>
  <c r="G65" i="2"/>
  <c r="G64" i="2"/>
  <c r="G63" i="2"/>
  <c r="G62" i="2"/>
  <c r="G61" i="2"/>
  <c r="G60" i="2"/>
  <c r="G59" i="2"/>
  <c r="G58" i="2"/>
  <c r="G57" i="2"/>
  <c r="G56" i="2"/>
  <c r="G55" i="2"/>
  <c r="G54" i="2"/>
  <c r="G53" i="2"/>
  <c r="G28" i="2"/>
  <c r="G27" i="2"/>
  <c r="G26" i="2"/>
  <c r="G25" i="2"/>
  <c r="G24" i="2"/>
  <c r="G23" i="2"/>
  <c r="G19" i="2"/>
  <c r="G18" i="2"/>
  <c r="G16" i="2"/>
  <c r="G15" i="2"/>
  <c r="G14" i="2"/>
  <c r="G13" i="2"/>
  <c r="G120" i="2" l="1"/>
  <c r="D5" i="3" s="1"/>
  <c r="E5" i="3" s="1"/>
  <c r="D7" i="3" l="1"/>
  <c r="D8" i="3" s="1"/>
</calcChain>
</file>

<file path=xl/sharedStrings.xml><?xml version="1.0" encoding="utf-8"?>
<sst xmlns="http://schemas.openxmlformats.org/spreadsheetml/2006/main" count="389" uniqueCount="217">
  <si>
    <t>m</t>
  </si>
  <si>
    <t>lumpsum</t>
  </si>
  <si>
    <t>MISCELLANEOUS</t>
  </si>
  <si>
    <t/>
  </si>
  <si>
    <t xml:space="preserve">The Contractor is to identify, list and cost all and any other Items to complete the Works in accordance with the Project Drawings. </t>
  </si>
  <si>
    <t>Item</t>
  </si>
  <si>
    <t>each</t>
  </si>
  <si>
    <t>Excavation</t>
  </si>
  <si>
    <t>Excavation and disposal of Unsuitable Material with individual excavation &lt;= 10 m3 (Provisional Quantity, as directed)</t>
  </si>
  <si>
    <t>Existing Subgrade Testing and Treatments</t>
  </si>
  <si>
    <t>Backfill</t>
  </si>
  <si>
    <t>Turnouts, Entrances and Stopping Places</t>
  </si>
  <si>
    <t>Turnouts</t>
  </si>
  <si>
    <t>Entrances to private property</t>
  </si>
  <si>
    <t>Unbound Pavements</t>
  </si>
  <si>
    <t>Sprayed Bituminous Treatments (excluding Emulsion)</t>
  </si>
  <si>
    <t>litre</t>
  </si>
  <si>
    <t>Guidance and Information Systems</t>
  </si>
  <si>
    <t>Road edge guide posts</t>
  </si>
  <si>
    <t>Project Number/s:</t>
  </si>
  <si>
    <t>Contract Number:</t>
  </si>
  <si>
    <t>Local Government:</t>
  </si>
  <si>
    <t>Asset Numer:</t>
  </si>
  <si>
    <t>Asset Name:</t>
  </si>
  <si>
    <t>Location:</t>
  </si>
  <si>
    <t xml:space="preserve">Description </t>
  </si>
  <si>
    <t>UOM</t>
  </si>
  <si>
    <t>Qty</t>
  </si>
  <si>
    <t>Rate</t>
  </si>
  <si>
    <t>Total</t>
  </si>
  <si>
    <t>PROVISION FOR TRAFFIC</t>
  </si>
  <si>
    <t>A1</t>
  </si>
  <si>
    <t>lump sum</t>
  </si>
  <si>
    <t>A1.1</t>
  </si>
  <si>
    <t>A1.2</t>
  </si>
  <si>
    <t>A2</t>
  </si>
  <si>
    <t>SURVEY</t>
  </si>
  <si>
    <t>A2.1</t>
  </si>
  <si>
    <t>A4</t>
  </si>
  <si>
    <t>ENVIRONMENTAL MANAGEMENT</t>
  </si>
  <si>
    <t>A4.1</t>
  </si>
  <si>
    <t>A4.2</t>
  </si>
  <si>
    <t>A4.3</t>
  </si>
  <si>
    <t>A4.4</t>
  </si>
  <si>
    <t>A4.5</t>
  </si>
  <si>
    <t>GENERAL EARTHWORKS</t>
  </si>
  <si>
    <t>m3</t>
  </si>
  <si>
    <t>A5</t>
  </si>
  <si>
    <t>A5.1</t>
  </si>
  <si>
    <t>A5.2</t>
  </si>
  <si>
    <t>A5.3</t>
  </si>
  <si>
    <t>A5.4</t>
  </si>
  <si>
    <t>A5.5</t>
  </si>
  <si>
    <t>m2</t>
  </si>
  <si>
    <t>A5.6</t>
  </si>
  <si>
    <t>A5.7</t>
  </si>
  <si>
    <t>A5.8</t>
  </si>
  <si>
    <t>A5.9</t>
  </si>
  <si>
    <t>A5.10</t>
  </si>
  <si>
    <t>A5.11</t>
  </si>
  <si>
    <t>A5.12</t>
  </si>
  <si>
    <t>A6</t>
  </si>
  <si>
    <t>UNBOUND PAVEMENTS</t>
  </si>
  <si>
    <t>A6.1</t>
  </si>
  <si>
    <t>A7</t>
  </si>
  <si>
    <t>SPRAYED BITUMINOUS TREATMENTS (EXCLUDING EMULSION)</t>
  </si>
  <si>
    <t>A7.1</t>
  </si>
  <si>
    <t>A7.2</t>
  </si>
  <si>
    <t>A7.3</t>
  </si>
  <si>
    <t>A7.4</t>
  </si>
  <si>
    <t>A8</t>
  </si>
  <si>
    <t>ROAD FURNITURE</t>
  </si>
  <si>
    <t>A9</t>
  </si>
  <si>
    <t>A8.1</t>
  </si>
  <si>
    <t>A8.2</t>
  </si>
  <si>
    <t>A8.3</t>
  </si>
  <si>
    <t>A8.4</t>
  </si>
  <si>
    <t>A8.5</t>
  </si>
  <si>
    <t>A8.6</t>
  </si>
  <si>
    <t>A8.7</t>
  </si>
  <si>
    <t>A9.1</t>
  </si>
  <si>
    <t>A9.2</t>
  </si>
  <si>
    <t>A10.1</t>
  </si>
  <si>
    <t>A10.2</t>
  </si>
  <si>
    <t>TOTAL</t>
  </si>
  <si>
    <t>Asset Number</t>
  </si>
  <si>
    <t>Schedule</t>
  </si>
  <si>
    <t>Road Name</t>
  </si>
  <si>
    <t>Total Cost Exc GST</t>
  </si>
  <si>
    <t>Total Cost Inc GST</t>
  </si>
  <si>
    <t>A</t>
  </si>
  <si>
    <t>Total Excluding GST</t>
  </si>
  <si>
    <t>Total Including GST</t>
  </si>
  <si>
    <t>Supply, erection and removal of project signs</t>
  </si>
  <si>
    <t>Roadside Structures</t>
  </si>
  <si>
    <t>A10</t>
  </si>
  <si>
    <t>Defence Road</t>
  </si>
  <si>
    <t>Banana Shire Council</t>
  </si>
  <si>
    <t>Defence Road Betterment Works</t>
  </si>
  <si>
    <t>CH36172 - CH68499</t>
  </si>
  <si>
    <t>Specification</t>
  </si>
  <si>
    <t>MRS02 Mar 21</t>
  </si>
  <si>
    <t>MRS56 Mar 21</t>
  </si>
  <si>
    <t>Supply survey information - AS CONSTRUCTED</t>
  </si>
  <si>
    <t>Planning of temporary traffic management (TMP)</t>
  </si>
  <si>
    <t>Design of temporary traffic management (TGS)</t>
  </si>
  <si>
    <t>Implementation, maintenance and removal of temporary traffic management</t>
  </si>
  <si>
    <t>Administration of temporary traffic management</t>
  </si>
  <si>
    <t>A1.3</t>
  </si>
  <si>
    <t>A1.4</t>
  </si>
  <si>
    <t>A3</t>
  </si>
  <si>
    <t>A3.1</t>
  </si>
  <si>
    <t>A3.2</t>
  </si>
  <si>
    <t>A3.3</t>
  </si>
  <si>
    <t>A3.4</t>
  </si>
  <si>
    <t>A3.5</t>
  </si>
  <si>
    <t>A3.6</t>
  </si>
  <si>
    <t>A3.7</t>
  </si>
  <si>
    <t>A3.8</t>
  </si>
  <si>
    <t>Weekly Environmental Inspections</t>
  </si>
  <si>
    <t>Develop Environmental Management Plan (Construction)</t>
  </si>
  <si>
    <t>Implement Environmental Management Plan (Construction)</t>
  </si>
  <si>
    <t>Monthly Environmental Reporting</t>
  </si>
  <si>
    <t>Environmental Records Management</t>
  </si>
  <si>
    <t>Water Quality Monitoring (Provisional Quantity)</t>
  </si>
  <si>
    <t>Cultural Heritage Management</t>
  </si>
  <si>
    <t>Fauna Management (Provisional Item, if ordered)</t>
  </si>
  <si>
    <t>MRS51 Jul 20</t>
  </si>
  <si>
    <t>DRAINAGE, RETAINING STRUCTURES AND PROTECTIVE TREATMENTS</t>
  </si>
  <si>
    <t>Drainage Removal / Demolition</t>
  </si>
  <si>
    <t>Removal or demolition of culverts, complete
[PROVISIONAL QNTY  - IF ORDERED]</t>
  </si>
  <si>
    <t>Removal or demolition of culvert end structures
[PROVISIONAL QNTY - IF ORDERED]</t>
  </si>
  <si>
    <t>Rock protection:for Inlet/ Outlets for :375 mm RCP
[PROVISIONAL QNTY - IF ORDERED]</t>
  </si>
  <si>
    <t>Rock protection:for Inlet/ Outlets for :450 mm RCP
[PROVISIONAL QNTY - IF ORDERED]</t>
  </si>
  <si>
    <t>Rock protection:for Inlet/ Outlets for :525 mm RCP
[PROVISIONAL QNTY - IF ORDERED]</t>
  </si>
  <si>
    <t>Rock protection:for Inlet/ Outlets for :600 mm RCP
[PROVISIONAL QNTY - IF ORDERED]</t>
  </si>
  <si>
    <t>Supply and installation of geotextile, strength class [E], filtration class [VI], in accordance with MRTS 27, to suit culvert size 375 mm RCP
[PROVISIONAL QNTY - IF ORDERED]</t>
  </si>
  <si>
    <t>Supply and installation of geotextile, strength class [E], filtration class [VI], in accordance with MRTS 27, to suit culvert size 450 mm RCP
[PROVISIONAL QNTY - IF ORDERED]</t>
  </si>
  <si>
    <t>Supply and installation of geotextile, strength class [E], filtration class [VI], in accordance with MRTS 27, to suit culvert size 525 mm RCP
[PROVISIONAL QNTY - IF ORDERED]</t>
  </si>
  <si>
    <t>Supply and installation of geotextile, strength class [E], filtration class [VI], in accordance with MRTS 27, to suit culvert size 600 mm RCP
[PROVISIONAL QNTY - IF ORDERED]</t>
  </si>
  <si>
    <t>MRS03 Jan 19</t>
  </si>
  <si>
    <t>Supply and Installation of Culverts</t>
  </si>
  <si>
    <t>A4.6</t>
  </si>
  <si>
    <t>A4.7</t>
  </si>
  <si>
    <t>A4.8</t>
  </si>
  <si>
    <t>A4.9</t>
  </si>
  <si>
    <t>A4.10</t>
  </si>
  <si>
    <t>A4.11</t>
  </si>
  <si>
    <t>"Supply and installation of steel-reinforced concrete pipe culvert components, for culvert drainage structure :  [ Class 3, 375mm diameter ]"
[PROVISIONAL IF ORDERED]</t>
  </si>
  <si>
    <t>"Supply and installation of steel-reinforced concrete pipe culvert components, for culvert drainage structure :  [ Class 3, 450mm diameter ]"
[PROVISIONAL IF ORDERED]</t>
  </si>
  <si>
    <t>"Supply and installation of steel-reinforced concrete pipe culvert components, for culvert drainage structure :  [ Class 3, 525mm diameter ]"
[PROVISIONAL IF ORDERED]</t>
  </si>
  <si>
    <t>"Supply and installation of steel-reinforced concrete pipe culvert components, for culvert drainage structure :  [ Class 3, 600mm diameter ]"
[PROVISIONAL IF ORDERED]</t>
  </si>
  <si>
    <t>Concrete in Culverts and End Structures</t>
  </si>
  <si>
    <t>Precast concrete end structures to culverts, [375mm RCP]
[PROVISIONAL-IF ORDERED]</t>
  </si>
  <si>
    <t>Precast concrete end structures to culverts, [450mm RCP]
[PROVISIONAL-IF ORDERED]</t>
  </si>
  <si>
    <t>Precast concrete end structures to culverts, [525mm RCP]
[PROVISIONAL-IF ORDERED]</t>
  </si>
  <si>
    <t>Precast concrete end structures to culverts, [600mm RCP]
[PROVISIONAL-IF ORDERED]</t>
  </si>
  <si>
    <t>Excavation, all materials
(TOTAL CUT)</t>
  </si>
  <si>
    <t>Excavation and disposal of Unsuitable Material with individual excavation &gt; 10 m3 
(CUT TO SPOIL)
(Provisional Quantity, as directed)</t>
  </si>
  <si>
    <t>Excavation of non-rippable material in Road Excavation, rate additional to rate for Standard Work Item 32101 (Provisional Quantity)</t>
  </si>
  <si>
    <t>Excavation and disposal of Unsuitable Material within lines of excavation, rate additional to rate for Standard Work Item 32101 (Provisional Quantity, as directed)</t>
  </si>
  <si>
    <t>MRS04 Nov 20</t>
  </si>
  <si>
    <t>Existing subgrade testing 
(Provisional Quantity, if ordered)</t>
  </si>
  <si>
    <t>Subgrade treatment Type A 
(Provisional Quantity, if ordered)</t>
  </si>
  <si>
    <t>set of tests</t>
  </si>
  <si>
    <t>Backfill with earth backfill material (CUT TO FILL)
[Provisional Quantity - If Ordered]</t>
  </si>
  <si>
    <t>Backfill with select backfill material  
[Provisional Quantity - If Ordered]</t>
  </si>
  <si>
    <t>Backfill with cement stabilised granular material 
[Provisional Quantity - If Ordered]</t>
  </si>
  <si>
    <t>Backfill with stabilised sand  
[Provisional Quantity - If Ordered]</t>
  </si>
  <si>
    <t>Backfill with rock fill  
[Provisional Quantity - If Ordered]</t>
  </si>
  <si>
    <t>MRS05 Nov 20</t>
  </si>
  <si>
    <t>MRS11 Jul 19</t>
  </si>
  <si>
    <t>A8.8</t>
  </si>
  <si>
    <t>A8.9</t>
  </si>
  <si>
    <t>A8.10</t>
  </si>
  <si>
    <t>A8.11</t>
  </si>
  <si>
    <t>A8.12</t>
  </si>
  <si>
    <t>A8.13</t>
  </si>
  <si>
    <t>A8.14</t>
  </si>
  <si>
    <t>A8.15</t>
  </si>
  <si>
    <t>A8.16</t>
  </si>
  <si>
    <t>A8.17</t>
  </si>
  <si>
    <t>MRS14 Mar 21</t>
  </si>
  <si>
    <t>Supply of regulatory, warning and hazard sign faces, [Traffic (Warning) Curve Right  - W1-3C] in accordance with Project Drawings</t>
  </si>
  <si>
    <t>Supply of regulatory, warning and hazard sign faces, [Traffic (Warning) Curve Left - W1-3C] in accordance with Project Drawings</t>
  </si>
  <si>
    <t>Supply of regulatory, warning and hazard sign faces, [Advisory Speed Sign - W8-2] in accordance with Project Drawings</t>
  </si>
  <si>
    <t>Supply of regulatory, warning and hazard sign faces, [Chevron Hazard Marker - CAMS D4-6] in accordance with Project Drawings</t>
  </si>
  <si>
    <t>Supply of regulatory, warning and hazard sign faces, [Grid Advisory Sign - W5-16C] in accordance with Project Drawings</t>
  </si>
  <si>
    <t>Supply of regulatory, warning and hazard sign faces, [Hazard Board -L  - D4-3(L)] in accordance with Project Drawings</t>
  </si>
  <si>
    <t>Supply of regulatory, warning and hazard sign faces, [Hazard Board -R - D4-3(R)] in accordance with Project Drawings</t>
  </si>
  <si>
    <t>Supply of regulatory, warning and hazard sign faces, [Causeway Depth Markers - Class 1 Reflective Flood Depth Marker G9-22-1 - To be installed on the lowest point of the floodway, aligned to the downstream side] in accordance with Project Drawings</t>
  </si>
  <si>
    <t>Supply of regulatory, warning and hazard sign faces, [Road Subject to Flooding - G9-21] in accordance with Project Drawings</t>
  </si>
  <si>
    <t>Supply of regulatory, warning and hazard sign faces, [Floodway signs - W5-7C] in accordance with Project Drawings</t>
  </si>
  <si>
    <t>Supply of regulatory, warning and hazard sign faces, [Dip Sign - W5-9C] in accordance with Project Drawings</t>
  </si>
  <si>
    <t>Supply of regulatory, warning and hazard sign faces, [No Overtaking - R6-1] in accordance with Project Drawings</t>
  </si>
  <si>
    <t>Supply of regulatory, warning and hazard sign faces, [One Lane - W8-16] in accordance with Project Drawings</t>
  </si>
  <si>
    <t>Supply of regulatory, warning and hazard sign faces, [Narrow Bridge - W4-1C] in accordance with Project Drawings</t>
  </si>
  <si>
    <t>Installation of regulatory, warning and hazard signs, [ 69 posts]</t>
  </si>
  <si>
    <t>Supply all materials, plant and Labor required to install Grid [MOTOR GRID ], 9m wide, (2x4.5m Segments) in accordance with the current versions of TMR Standard Drawings 1561 and 1565. 
(Provisional Item-If Ordered)</t>
  </si>
  <si>
    <t>Supply all materials, plant and Labor required to install, fencing, 1200mm mm high, Rural Fencing, in accordance with TMR Standard Drawings 1600 and 1601.
Fencing is to be matched neatly into the existing fence, and tensioned to ensure the integrity of the existing fence lines are maintained. 
(Provisional Item-If Ordered)</t>
  </si>
  <si>
    <t>General</t>
  </si>
  <si>
    <t>Erosion and Sediment Control Plan/s - Preparation</t>
  </si>
  <si>
    <t>Erosion and Sediment Control Plan/s - Implementation</t>
  </si>
  <si>
    <t>MRS52 Jul 18</t>
  </si>
  <si>
    <t>EROSION AND SEDIMENT CONTROL</t>
  </si>
  <si>
    <t>Provisional Sum - If Ordered : Energex Works - Relocation of  power</t>
  </si>
  <si>
    <t>Provisional Sum - If Ordered : Telecommunications Works - Relocation of  Telstra</t>
  </si>
  <si>
    <t xml:space="preserve">QRA PROGRAM BanSC.0012.2122B.REC </t>
  </si>
  <si>
    <t xml:space="preserve">m </t>
  </si>
  <si>
    <t>Spraying bituminous material, treatment type [ D/D = Double/Double], binder [C170], spray rate [1.66 L/m2], [1ST COAT] [CH 36,172 - 58,159]</t>
  </si>
  <si>
    <t>Spraying bituminous material, treatment type [ D/D = Double/Double], binder [C170], spray rate [1.04 L/m2], [2ND COAT]  [CH 36,172 - 58,159]</t>
  </si>
  <si>
    <t>Spreading cover aggregate [14 mm], [114 m2/m3], including supply of cover aggregate, 
[1ST COAT] (CH36,172 - CH58,159)</t>
  </si>
  <si>
    <t>Spreading cover aggregate [10 mm], [166 m2/m3], including supply of cover aggregate, 
[2ND COAT] (CH36172 - CH58159)</t>
  </si>
  <si>
    <t xml:space="preserve"> Supply all Plant, Material and Labour required to Construct Unbound pavement, [Base, TMR Type 2.13 in accordance with MRTS 05, Min CBR=80%], solid measure [ Provisional Quantity ]         36,172 - 54,417</t>
  </si>
  <si>
    <t xml:space="preserve"> Supply all Plant, Material and Labour required to Construct Unbound pavement [width change], [Base, TMR Type 2.3, in accordance with MRTS 05, Min CBR=80%], solid measure [ Provisional Quantity ]         54,417- 54,483</t>
  </si>
  <si>
    <t xml:space="preserve"> Supply all Plant, Material and Labour required to Construct Unbound pavement, [Base, TMR Type 2.3, in accordance with MRTS 05, Min CBR=80%], solid measure [ Provisional Quantity ]         54,483 - 58,159</t>
  </si>
  <si>
    <t>Clear blocked culvert with high pressure cleaning, ensuring the inlet/ outlets are free draining
[PROVISIONAL QNTY - IF ORDERED]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</si>
</sst>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 #,##0_-;\-* #,##0_-;_-* &quot;-&quot;??_-;_-@_-"/>
    <numFmt numFmtId="165" formatCode="&quot;$&quot;#,##0.00"/>
    <numFmt numFmtId="166" formatCode="0.000000000"/>
  </numFmts>
  <fonts count="12" x14ac:knownFonts="1">
    <font>
      <sz val="11"/>
      <color theme="1"/>
      <name val="Calibri"/>
      <family val="2"/>
      <scheme val="minor"/>
    </font>
    <font>
      <sz val="11"/>
      <color theme="1"/>
      <name val="Calibri"/>
      <family val="2"/>
      <scheme val="minor"/>
    </font>
    <font>
      <b/>
      <sz val="22"/>
      <color theme="1"/>
      <name val="Calibri"/>
      <family val="2"/>
      <scheme val="minor"/>
    </font>
    <font>
      <b/>
      <sz val="12"/>
      <name val="Arial"/>
      <family val="2"/>
    </font>
    <font>
      <sz val="11"/>
      <name val="Calibri"/>
      <family val="2"/>
      <scheme val="minor"/>
    </font>
    <font>
      <sz val="8"/>
      <name val="Arial"/>
      <family val="2"/>
    </font>
    <font>
      <sz val="10"/>
      <name val="Arial"/>
      <family val="2"/>
    </font>
    <font>
      <b/>
      <sz val="11"/>
      <color theme="1"/>
      <name val="Arial"/>
      <family val="2"/>
    </font>
    <font>
      <sz val="11"/>
      <color theme="1"/>
      <name val="Arial"/>
      <family val="2"/>
    </font>
    <font>
      <sz val="8"/>
      <name val="Calibri"/>
      <family val="2"/>
      <scheme val="minor"/>
    </font>
    <font>
      <b/>
      <sz val="12"/>
      <color theme="1"/>
      <name val="Calibri"/>
      <family val="2"/>
      <scheme val="minor"/>
    </font>
    <font>
      <b/>
      <sz val="12"/>
      <color theme="1"/>
      <name val="Arial"/>
      <family val="2"/>
    </font>
  </fonts>
  <fills count="4">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78">
    <xf numFmtId="0" fontId="0" fillId="0" borderId="0" xfId="0"/>
    <xf numFmtId="0" fontId="2" fillId="0" borderId="0" xfId="0" applyFont="1"/>
    <xf numFmtId="0" fontId="0" fillId="0" borderId="0" xfId="0" applyAlignment="1">
      <alignment horizontal="center" vertical="center"/>
    </xf>
    <xf numFmtId="22" fontId="0" fillId="0" borderId="0" xfId="0" applyNumberFormat="1"/>
    <xf numFmtId="0" fontId="4" fillId="0" borderId="0" xfId="0" applyFont="1" applyAlignment="1">
      <alignment vertical="center" wrapText="1"/>
    </xf>
    <xf numFmtId="0" fontId="4" fillId="0" borderId="0" xfId="0" applyFont="1"/>
    <xf numFmtId="44" fontId="0" fillId="0" borderId="0" xfId="0" applyNumberFormat="1"/>
    <xf numFmtId="44" fontId="0" fillId="0" borderId="0" xfId="1" applyFont="1"/>
    <xf numFmtId="0" fontId="2" fillId="0" borderId="0" xfId="0" applyFont="1" applyAlignment="1">
      <alignment horizontal="center"/>
    </xf>
    <xf numFmtId="0" fontId="0" fillId="0" borderId="0" xfId="0" applyAlignment="1">
      <alignment horizontal="center"/>
    </xf>
    <xf numFmtId="164" fontId="8" fillId="0" borderId="3" xfId="2" applyNumberFormat="1" applyFont="1" applyBorder="1"/>
    <xf numFmtId="0" fontId="8" fillId="0" borderId="4" xfId="0" applyFont="1" applyBorder="1" applyAlignment="1">
      <alignment wrapText="1"/>
    </xf>
    <xf numFmtId="165" fontId="8" fillId="0" borderId="3" xfId="0" applyNumberFormat="1" applyFont="1" applyBorder="1"/>
    <xf numFmtId="165" fontId="8" fillId="0" borderId="3" xfId="0" applyNumberFormat="1" applyFont="1" applyBorder="1" applyAlignment="1">
      <alignment wrapText="1"/>
    </xf>
    <xf numFmtId="0" fontId="8" fillId="0" borderId="0" xfId="0" applyFont="1"/>
    <xf numFmtId="0" fontId="8" fillId="0" borderId="0" xfId="0" applyFont="1" applyAlignment="1">
      <alignment wrapText="1"/>
    </xf>
    <xf numFmtId="0" fontId="8" fillId="0" borderId="5" xfId="0" applyFont="1" applyBorder="1"/>
    <xf numFmtId="164" fontId="8" fillId="0" borderId="5" xfId="2" applyNumberFormat="1" applyFont="1" applyBorder="1"/>
    <xf numFmtId="165" fontId="8" fillId="0" borderId="5" xfId="0" applyNumberFormat="1" applyFont="1" applyBorder="1"/>
    <xf numFmtId="165" fontId="8" fillId="0" borderId="5" xfId="0" applyNumberFormat="1" applyFont="1" applyBorder="1" applyAlignment="1">
      <alignment wrapText="1"/>
    </xf>
    <xf numFmtId="165" fontId="8" fillId="0" borderId="6" xfId="0" applyNumberFormat="1" applyFont="1" applyBorder="1" applyAlignment="1">
      <alignment wrapText="1"/>
    </xf>
    <xf numFmtId="0" fontId="8" fillId="0" borderId="7" xfId="0" applyFont="1" applyBorder="1" applyAlignment="1">
      <alignment wrapText="1"/>
    </xf>
    <xf numFmtId="0" fontId="8" fillId="0" borderId="5" xfId="0" applyFont="1" applyBorder="1" applyAlignment="1">
      <alignment wrapText="1"/>
    </xf>
    <xf numFmtId="164" fontId="8" fillId="0" borderId="5" xfId="2" applyNumberFormat="1" applyFont="1" applyBorder="1" applyAlignment="1">
      <alignment wrapText="1"/>
    </xf>
    <xf numFmtId="0" fontId="8" fillId="0" borderId="6" xfId="0" applyFont="1" applyBorder="1" applyAlignment="1">
      <alignment wrapText="1"/>
    </xf>
    <xf numFmtId="164" fontId="8" fillId="0" borderId="6" xfId="2" applyNumberFormat="1" applyFont="1" applyBorder="1" applyAlignment="1">
      <alignment wrapText="1"/>
    </xf>
    <xf numFmtId="0" fontId="7" fillId="0" borderId="0" xfId="0" applyFont="1" applyAlignment="1">
      <alignment horizontal="left" vertical="top"/>
    </xf>
    <xf numFmtId="0" fontId="5" fillId="0" borderId="0" xfId="0" applyFont="1" applyAlignment="1">
      <alignment horizontal="right" vertical="top"/>
    </xf>
    <xf numFmtId="0" fontId="3" fillId="0" borderId="0" xfId="0" applyFont="1" applyAlignment="1">
      <alignment horizontal="right" vertical="top"/>
    </xf>
    <xf numFmtId="0" fontId="7" fillId="0" borderId="3" xfId="0" applyFont="1" applyBorder="1" applyAlignment="1">
      <alignment horizontal="right" vertical="top"/>
    </xf>
    <xf numFmtId="0" fontId="8" fillId="0" borderId="5" xfId="0" applyFont="1" applyBorder="1" applyAlignment="1">
      <alignment horizontal="right" vertical="top"/>
    </xf>
    <xf numFmtId="0" fontId="7" fillId="0" borderId="5" xfId="0" applyFont="1" applyBorder="1" applyAlignment="1">
      <alignment horizontal="right" vertical="top"/>
    </xf>
    <xf numFmtId="0" fontId="8" fillId="0" borderId="5" xfId="0" applyFont="1" applyBorder="1" applyAlignment="1">
      <alignment horizontal="right" vertical="top" wrapText="1"/>
    </xf>
    <xf numFmtId="0" fontId="8" fillId="0" borderId="6" xfId="0" applyFont="1" applyBorder="1" applyAlignment="1">
      <alignment horizontal="right" vertical="top" wrapText="1"/>
    </xf>
    <xf numFmtId="0" fontId="0" fillId="0" borderId="0" xfId="0" applyAlignment="1">
      <alignment horizontal="right" vertical="top"/>
    </xf>
    <xf numFmtId="0" fontId="2" fillId="0" borderId="0" xfId="0" applyFont="1" applyAlignment="1">
      <alignment vertical="top"/>
    </xf>
    <xf numFmtId="0" fontId="3" fillId="0" borderId="0" xfId="0" applyFont="1" applyAlignment="1">
      <alignment horizontal="left" vertical="top" wrapText="1"/>
    </xf>
    <xf numFmtId="22" fontId="5" fillId="0" borderId="0" xfId="0" applyNumberFormat="1" applyFont="1" applyAlignment="1">
      <alignment horizontal="left" vertical="top" wrapText="1"/>
    </xf>
    <xf numFmtId="0" fontId="7" fillId="0" borderId="3" xfId="0" applyFont="1" applyBorder="1" applyAlignment="1">
      <alignment vertical="top"/>
    </xf>
    <xf numFmtId="0" fontId="8" fillId="0" borderId="5" xfId="0" applyFont="1" applyBorder="1" applyAlignment="1">
      <alignment vertical="top"/>
    </xf>
    <xf numFmtId="0" fontId="7" fillId="0" borderId="5" xfId="0" applyFont="1" applyBorder="1" applyAlignment="1">
      <alignment vertical="top"/>
    </xf>
    <xf numFmtId="0" fontId="8" fillId="0" borderId="5" xfId="0" applyFont="1" applyBorder="1" applyAlignment="1">
      <alignment vertical="top" wrapText="1"/>
    </xf>
    <xf numFmtId="0" fontId="8" fillId="0" borderId="6" xfId="0" applyFont="1" applyBorder="1" applyAlignment="1">
      <alignment vertical="top" wrapText="1"/>
    </xf>
    <xf numFmtId="0" fontId="0" fillId="0" borderId="0" xfId="0" applyAlignment="1">
      <alignment vertical="top" wrapText="1"/>
    </xf>
    <xf numFmtId="165" fontId="8" fillId="0" borderId="1" xfId="1" applyNumberFormat="1" applyFont="1" applyBorder="1" applyAlignment="1">
      <alignment horizontal="center"/>
    </xf>
    <xf numFmtId="165" fontId="8" fillId="0" borderId="1" xfId="0" applyNumberFormat="1" applyFont="1" applyBorder="1" applyAlignment="1">
      <alignment horizontal="center"/>
    </xf>
    <xf numFmtId="0" fontId="7" fillId="2" borderId="1" xfId="0" applyFont="1" applyFill="1" applyBorder="1" applyAlignment="1">
      <alignment horizontal="center" vertical="top" wrapText="1"/>
    </xf>
    <xf numFmtId="0" fontId="7" fillId="2" borderId="1" xfId="0" applyFont="1" applyFill="1" applyBorder="1" applyAlignment="1">
      <alignment horizontal="center" vertical="center" wrapText="1"/>
    </xf>
    <xf numFmtId="0" fontId="8" fillId="2" borderId="8" xfId="0" applyFont="1" applyFill="1" applyBorder="1"/>
    <xf numFmtId="0" fontId="8" fillId="2" borderId="9" xfId="0" applyFont="1" applyFill="1" applyBorder="1"/>
    <xf numFmtId="164" fontId="8" fillId="2" borderId="9" xfId="2" applyNumberFormat="1" applyFont="1" applyFill="1" applyBorder="1"/>
    <xf numFmtId="0" fontId="7" fillId="2" borderId="9" xfId="0" applyFont="1" applyFill="1" applyBorder="1" applyAlignment="1">
      <alignment horizontal="center"/>
    </xf>
    <xf numFmtId="165" fontId="7" fillId="2" borderId="2" xfId="0" applyNumberFormat="1" applyFont="1" applyFill="1" applyBorder="1"/>
    <xf numFmtId="0" fontId="6" fillId="3" borderId="1" xfId="0" applyFont="1" applyFill="1" applyBorder="1" applyAlignment="1">
      <alignment horizontal="left" vertical="top" wrapText="1"/>
    </xf>
    <xf numFmtId="2" fontId="6" fillId="3" borderId="1" xfId="0" applyNumberFormat="1" applyFont="1" applyFill="1" applyBorder="1" applyAlignment="1">
      <alignment horizontal="center" vertical="center" wrapText="1"/>
    </xf>
    <xf numFmtId="164" fontId="6" fillId="3" borderId="1" xfId="2" applyNumberFormat="1" applyFont="1" applyFill="1" applyBorder="1" applyAlignment="1">
      <alignment horizontal="center" vertical="center" wrapText="1"/>
    </xf>
    <xf numFmtId="0" fontId="10" fillId="2" borderId="13" xfId="0" applyFont="1" applyFill="1" applyBorder="1" applyAlignment="1">
      <alignment horizontal="center"/>
    </xf>
    <xf numFmtId="0" fontId="10" fillId="2" borderId="14" xfId="0" applyFont="1" applyFill="1" applyBorder="1" applyAlignment="1">
      <alignment horizontal="center"/>
    </xf>
    <xf numFmtId="0" fontId="0" fillId="2" borderId="1" xfId="0" applyFill="1" applyBorder="1" applyAlignment="1">
      <alignment horizontal="center"/>
    </xf>
    <xf numFmtId="0" fontId="11" fillId="2" borderId="14" xfId="0" applyFont="1" applyFill="1" applyBorder="1" applyAlignment="1">
      <alignment horizontal="center"/>
    </xf>
    <xf numFmtId="0" fontId="11" fillId="2" borderId="15" xfId="0" applyFont="1" applyFill="1" applyBorder="1" applyAlignment="1">
      <alignment horizontal="center"/>
    </xf>
    <xf numFmtId="43" fontId="8" fillId="0" borderId="0" xfId="0" applyNumberFormat="1" applyFont="1" applyAlignment="1">
      <alignment wrapText="1"/>
    </xf>
    <xf numFmtId="166" fontId="8" fillId="0" borderId="0" xfId="0" applyNumberFormat="1" applyFont="1" applyAlignment="1">
      <alignment wrapText="1"/>
    </xf>
    <xf numFmtId="43" fontId="8" fillId="0" borderId="0" xfId="0" applyNumberFormat="1" applyFont="1"/>
    <xf numFmtId="164" fontId="8" fillId="0" borderId="0" xfId="0" applyNumberFormat="1" applyFont="1" applyAlignment="1">
      <alignment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8" fillId="0" borderId="16" xfId="0" applyFont="1" applyBorder="1" applyAlignment="1">
      <alignment horizontal="center"/>
    </xf>
    <xf numFmtId="0" fontId="8" fillId="0" borderId="17" xfId="0" applyFont="1" applyBorder="1" applyAlignment="1">
      <alignment horizontal="center"/>
    </xf>
    <xf numFmtId="0" fontId="8" fillId="0" borderId="18" xfId="0" applyFont="1" applyBorder="1" applyAlignment="1">
      <alignment horizontal="center"/>
    </xf>
    <xf numFmtId="0" fontId="7" fillId="2" borderId="19" xfId="0" applyFont="1" applyFill="1" applyBorder="1" applyAlignment="1">
      <alignment horizontal="right" vertical="center"/>
    </xf>
    <xf numFmtId="0" fontId="7" fillId="2" borderId="20" xfId="0" applyFont="1" applyFill="1" applyBorder="1" applyAlignment="1">
      <alignment horizontal="right" vertical="center"/>
    </xf>
    <xf numFmtId="165" fontId="8" fillId="2" borderId="20" xfId="0" applyNumberFormat="1" applyFont="1" applyFill="1" applyBorder="1" applyAlignment="1">
      <alignment horizontal="center"/>
    </xf>
    <xf numFmtId="165" fontId="8" fillId="2" borderId="21" xfId="0" applyNumberFormat="1" applyFont="1" applyFill="1" applyBorder="1" applyAlignment="1">
      <alignment horizontal="center"/>
    </xf>
    <xf numFmtId="0" fontId="7" fillId="2" borderId="19" xfId="0" applyFont="1" applyFill="1" applyBorder="1" applyAlignment="1">
      <alignment horizontal="right"/>
    </xf>
    <xf numFmtId="0" fontId="7" fillId="2" borderId="20" xfId="0" applyFont="1" applyFill="1" applyBorder="1" applyAlignment="1">
      <alignment horizontal="right"/>
    </xf>
    <xf numFmtId="0" fontId="8" fillId="2" borderId="21" xfId="0" applyFont="1" applyFill="1" applyBorder="1" applyAlignment="1">
      <alignment horizontal="center"/>
    </xf>
  </cellXfs>
  <cellStyles count="5">
    <cellStyle name="Comma" xfId="2" builtinId="3"/>
    <cellStyle name="Currency" xfId="1" builtinId="4"/>
    <cellStyle name="Currency 2" xfId="3" xr:uid="{93121C3C-EDD6-472E-9FE6-AE8113D6779A}"/>
    <cellStyle name="Normal" xfId="0" builtinId="0"/>
    <cellStyle name="Percent 2" xfId="4" xr:uid="{7ADE80EA-604B-4010-8EB0-57A8B2ABB082}"/>
  </cellStyles>
  <dxfs count="243">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strike val="0"/>
      </font>
      <fill>
        <patternFill>
          <bgColor theme="9" tint="0.59996337778862885"/>
        </patternFill>
      </fill>
    </dxf>
    <dxf>
      <font>
        <b/>
        <i val="0"/>
      </font>
      <fill>
        <patternFill>
          <bgColor theme="9" tint="0.79998168889431442"/>
        </patternFill>
      </fill>
    </dxf>
    <dxf>
      <font>
        <b/>
        <i val="0"/>
      </font>
      <fill>
        <patternFill>
          <bgColor theme="9" tint="0.79998168889431442"/>
        </patternFill>
      </fill>
    </dxf>
    <dxf>
      <font>
        <b/>
        <i val="0"/>
        <strike val="0"/>
      </font>
      <fill>
        <patternFill>
          <bgColor theme="9" tint="0.59996337778862885"/>
        </patternFill>
      </fill>
    </dxf>
  </dxfs>
  <tableStyles count="0" defaultTableStyle="TableStyleMedium2" defaultPivotStyle="PivotStyleLight16"/>
  <colors>
    <mruColors>
      <color rgb="FFB3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231910</xdr:colOff>
      <xdr:row>0</xdr:row>
      <xdr:rowOff>68036</xdr:rowOff>
    </xdr:from>
    <xdr:to>
      <xdr:col>7</xdr:col>
      <xdr:colOff>581</xdr:colOff>
      <xdr:row>8</xdr:row>
      <xdr:rowOff>20463</xdr:rowOff>
    </xdr:to>
    <xdr:pic>
      <xdr:nvPicPr>
        <xdr:cNvPr id="3" name="Picture 2" descr="Home – Banana Shire Council">
          <a:extLst>
            <a:ext uri="{FF2B5EF4-FFF2-40B4-BE49-F238E27FC236}">
              <a16:creationId xmlns:a16="http://schemas.microsoft.com/office/drawing/2014/main" id="{8A3579E4-FC3A-45F2-8C5B-A7A732A5F98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946" t="33112" r="15451" b="32370"/>
        <a:stretch/>
      </xdr:blipFill>
      <xdr:spPr bwMode="auto">
        <a:xfrm>
          <a:off x="13226731" y="68036"/>
          <a:ext cx="4847310" cy="17254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652515-A532-4D88-AD80-2836586370B6}">
  <sheetPr>
    <tabColor rgb="FFC00000"/>
    <pageSetUpPr fitToPage="1"/>
  </sheetPr>
  <dimension ref="A2:E8"/>
  <sheetViews>
    <sheetView view="pageBreakPreview" zoomScaleNormal="100" zoomScaleSheetLayoutView="100" workbookViewId="0">
      <selection activeCell="D21" sqref="D21"/>
    </sheetView>
  </sheetViews>
  <sheetFormatPr defaultRowHeight="14.4" x14ac:dyDescent="0.3"/>
  <cols>
    <col min="1" max="1" width="14.44140625" bestFit="1" customWidth="1"/>
    <col min="2" max="2" width="9.5546875" bestFit="1" customWidth="1"/>
    <col min="3" max="3" width="24.109375" bestFit="1" customWidth="1"/>
    <col min="4" max="4" width="22.33203125" bestFit="1" customWidth="1"/>
    <col min="5" max="5" width="21.33203125" bestFit="1" customWidth="1"/>
  </cols>
  <sheetData>
    <row r="2" spans="1:5" ht="15" thickBot="1" x14ac:dyDescent="0.35"/>
    <row r="3" spans="1:5" ht="15" thickBot="1" x14ac:dyDescent="0.35">
      <c r="A3" s="65" t="s">
        <v>207</v>
      </c>
      <c r="B3" s="66"/>
      <c r="C3" s="66"/>
      <c r="D3" s="66"/>
      <c r="E3" s="67"/>
    </row>
    <row r="4" spans="1:5" ht="15.6" x14ac:dyDescent="0.3">
      <c r="A4" s="56" t="s">
        <v>85</v>
      </c>
      <c r="B4" s="57" t="s">
        <v>86</v>
      </c>
      <c r="C4" s="57" t="s">
        <v>87</v>
      </c>
      <c r="D4" s="59" t="s">
        <v>88</v>
      </c>
      <c r="E4" s="60" t="s">
        <v>89</v>
      </c>
    </row>
    <row r="5" spans="1:5" x14ac:dyDescent="0.3">
      <c r="A5" s="58"/>
      <c r="B5" s="58" t="s">
        <v>90</v>
      </c>
      <c r="C5" s="58" t="s">
        <v>96</v>
      </c>
      <c r="D5" s="44">
        <f>VLOOKUP("Total",'A. Bill of Quantities'!F:G,2,FALSE)</f>
        <v>0</v>
      </c>
      <c r="E5" s="45">
        <f>D5*1.1</f>
        <v>0</v>
      </c>
    </row>
    <row r="6" spans="1:5" ht="15" thickBot="1" x14ac:dyDescent="0.35">
      <c r="A6" s="68"/>
      <c r="B6" s="69"/>
      <c r="C6" s="69"/>
      <c r="D6" s="69"/>
      <c r="E6" s="70"/>
    </row>
    <row r="7" spans="1:5" ht="15" thickBot="1" x14ac:dyDescent="0.35">
      <c r="A7" s="71" t="s">
        <v>91</v>
      </c>
      <c r="B7" s="72"/>
      <c r="C7" s="72"/>
      <c r="D7" s="73">
        <f>SUM(D5:D6)</f>
        <v>0</v>
      </c>
      <c r="E7" s="74"/>
    </row>
    <row r="8" spans="1:5" ht="15" thickBot="1" x14ac:dyDescent="0.35">
      <c r="A8" s="75" t="s">
        <v>92</v>
      </c>
      <c r="B8" s="76"/>
      <c r="C8" s="76"/>
      <c r="D8" s="73">
        <f>D7*1.1</f>
        <v>0</v>
      </c>
      <c r="E8" s="77"/>
    </row>
  </sheetData>
  <mergeCells count="6">
    <mergeCell ref="A3:E3"/>
    <mergeCell ref="A6:E6"/>
    <mergeCell ref="A7:C7"/>
    <mergeCell ref="D7:E7"/>
    <mergeCell ref="A8:C8"/>
    <mergeCell ref="D8:E8"/>
  </mergeCell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E95D18-168D-4799-B32E-E2C68998374C}">
  <sheetPr>
    <tabColor rgb="FFC00000"/>
    <pageSetUpPr fitToPage="1"/>
  </sheetPr>
  <dimension ref="A1:Q121"/>
  <sheetViews>
    <sheetView showZeros="0" tabSelected="1" view="pageBreakPreview" zoomScale="70" zoomScaleNormal="70" zoomScaleSheetLayoutView="70" workbookViewId="0">
      <selection activeCell="B93" sqref="B93"/>
    </sheetView>
  </sheetViews>
  <sheetFormatPr defaultRowHeight="14.4" x14ac:dyDescent="0.3"/>
  <cols>
    <col min="1" max="1" width="22" style="34" customWidth="1"/>
    <col min="2" max="2" width="160.6640625" style="43" customWidth="1"/>
    <col min="3" max="3" width="15.88671875" style="2" customWidth="1"/>
    <col min="4" max="4" width="10.6640625" style="2" customWidth="1"/>
    <col min="5" max="5" width="10.6640625" style="9" customWidth="1"/>
    <col min="6" max="6" width="15" style="7" customWidth="1"/>
    <col min="7" max="7" width="20.44140625" style="7" bestFit="1" customWidth="1"/>
    <col min="8" max="8" width="14.33203125" customWidth="1"/>
    <col min="9" max="9" width="13.109375" bestFit="1" customWidth="1"/>
    <col min="10" max="10" width="20.33203125" customWidth="1"/>
    <col min="11" max="11" width="10.6640625" bestFit="1" customWidth="1"/>
    <col min="12" max="12" width="12.44140625" bestFit="1" customWidth="1"/>
    <col min="13" max="13" width="13.44140625" bestFit="1" customWidth="1"/>
    <col min="15" max="15" width="28.33203125" customWidth="1"/>
    <col min="18" max="18" width="14.6640625" customWidth="1"/>
    <col min="19" max="19" width="12.33203125" bestFit="1" customWidth="1"/>
    <col min="20" max="20" width="11.33203125" customWidth="1"/>
    <col min="21" max="21" width="13.6640625" customWidth="1"/>
    <col min="22" max="22" width="14.33203125" customWidth="1"/>
    <col min="23" max="23" width="22.33203125" customWidth="1"/>
    <col min="24" max="24" width="27.6640625" customWidth="1"/>
  </cols>
  <sheetData>
    <row r="1" spans="1:17" ht="28.8" x14ac:dyDescent="0.55000000000000004">
      <c r="A1" s="26" t="s">
        <v>19</v>
      </c>
      <c r="B1" s="35" t="s">
        <v>98</v>
      </c>
      <c r="C1" s="1"/>
      <c r="D1" s="1"/>
      <c r="E1" s="8"/>
      <c r="F1"/>
      <c r="G1"/>
    </row>
    <row r="2" spans="1:17" ht="15.6" x14ac:dyDescent="0.3">
      <c r="A2" s="26" t="s">
        <v>20</v>
      </c>
      <c r="B2" s="36"/>
      <c r="F2" s="3"/>
      <c r="G2"/>
    </row>
    <row r="3" spans="1:17" ht="15.6" x14ac:dyDescent="0.3">
      <c r="A3" s="26" t="s">
        <v>21</v>
      </c>
      <c r="B3" s="36" t="s">
        <v>97</v>
      </c>
      <c r="F3" s="3"/>
      <c r="G3"/>
    </row>
    <row r="4" spans="1:17" ht="15.6" x14ac:dyDescent="0.3">
      <c r="A4" s="26" t="s">
        <v>22</v>
      </c>
      <c r="B4" s="36"/>
      <c r="F4" s="3"/>
      <c r="G4"/>
    </row>
    <row r="5" spans="1:17" ht="15.6" x14ac:dyDescent="0.3">
      <c r="A5" s="26" t="s">
        <v>23</v>
      </c>
      <c r="B5" s="36" t="s">
        <v>96</v>
      </c>
      <c r="F5"/>
      <c r="G5"/>
    </row>
    <row r="6" spans="1:17" ht="15.6" x14ac:dyDescent="0.3">
      <c r="A6" s="26" t="s">
        <v>24</v>
      </c>
      <c r="B6" s="36" t="s">
        <v>99</v>
      </c>
      <c r="C6" s="4"/>
      <c r="D6" s="4"/>
      <c r="F6"/>
      <c r="G6"/>
    </row>
    <row r="7" spans="1:17" x14ac:dyDescent="0.3">
      <c r="A7" s="27"/>
      <c r="B7" s="37"/>
      <c r="F7"/>
      <c r="G7"/>
    </row>
    <row r="8" spans="1:17" ht="15.6" x14ac:dyDescent="0.3">
      <c r="A8" s="28"/>
      <c r="B8" s="36"/>
      <c r="F8"/>
      <c r="G8"/>
    </row>
    <row r="9" spans="1:17" x14ac:dyDescent="0.3">
      <c r="A9" s="46" t="s">
        <v>5</v>
      </c>
      <c r="B9" s="46" t="s">
        <v>25</v>
      </c>
      <c r="C9" s="47" t="s">
        <v>100</v>
      </c>
      <c r="D9" s="47" t="s">
        <v>26</v>
      </c>
      <c r="E9" s="47" t="s">
        <v>27</v>
      </c>
      <c r="F9" s="47" t="s">
        <v>28</v>
      </c>
      <c r="G9" s="47" t="s">
        <v>29</v>
      </c>
    </row>
    <row r="10" spans="1:17" s="15" customFormat="1" ht="13.95" customHeight="1" x14ac:dyDescent="0.25">
      <c r="A10" s="29" t="s">
        <v>31</v>
      </c>
      <c r="B10" s="38" t="s">
        <v>30</v>
      </c>
      <c r="C10" s="10" t="s">
        <v>3</v>
      </c>
      <c r="D10" s="10" t="s">
        <v>3</v>
      </c>
      <c r="E10" s="11"/>
      <c r="F10" s="12"/>
      <c r="G10" s="13"/>
      <c r="H10" s="14"/>
      <c r="I10" s="14"/>
      <c r="J10" s="14"/>
      <c r="K10" s="14"/>
      <c r="L10" s="14"/>
      <c r="M10" s="14"/>
      <c r="N10" s="14"/>
      <c r="O10" s="14"/>
      <c r="P10" s="14"/>
      <c r="Q10" s="14"/>
    </row>
    <row r="11" spans="1:17" x14ac:dyDescent="0.3">
      <c r="A11" s="30" t="s">
        <v>33</v>
      </c>
      <c r="B11" s="39" t="s">
        <v>104</v>
      </c>
      <c r="C11" s="17" t="s">
        <v>101</v>
      </c>
      <c r="D11" s="17" t="s">
        <v>32</v>
      </c>
      <c r="E11" s="16">
        <v>1</v>
      </c>
      <c r="F11" s="18"/>
      <c r="G11" s="19">
        <f>F11*E11</f>
        <v>0</v>
      </c>
    </row>
    <row r="12" spans="1:17" x14ac:dyDescent="0.3">
      <c r="A12" s="30" t="s">
        <v>34</v>
      </c>
      <c r="B12" s="39" t="s">
        <v>105</v>
      </c>
      <c r="C12" s="17" t="s">
        <v>101</v>
      </c>
      <c r="D12" s="17" t="s">
        <v>32</v>
      </c>
      <c r="E12" s="16">
        <v>1</v>
      </c>
      <c r="F12" s="18"/>
      <c r="G12" s="19">
        <f t="shared" ref="G12" si="0">F12*E12</f>
        <v>0</v>
      </c>
    </row>
    <row r="13" spans="1:17" x14ac:dyDescent="0.3">
      <c r="A13" s="30" t="s">
        <v>108</v>
      </c>
      <c r="B13" s="39" t="s">
        <v>106</v>
      </c>
      <c r="C13" s="17" t="s">
        <v>101</v>
      </c>
      <c r="D13" s="17" t="s">
        <v>32</v>
      </c>
      <c r="E13" s="16">
        <v>1</v>
      </c>
      <c r="F13" s="18"/>
      <c r="G13" s="19">
        <f>F13*E13</f>
        <v>0</v>
      </c>
    </row>
    <row r="14" spans="1:17" x14ac:dyDescent="0.3">
      <c r="A14" s="30" t="s">
        <v>109</v>
      </c>
      <c r="B14" s="39" t="s">
        <v>107</v>
      </c>
      <c r="C14" s="17" t="s">
        <v>101</v>
      </c>
      <c r="D14" s="17" t="s">
        <v>32</v>
      </c>
      <c r="E14" s="16">
        <v>1</v>
      </c>
      <c r="F14" s="18"/>
      <c r="G14" s="19">
        <f t="shared" ref="G14:G115" si="1">F14*E14</f>
        <v>0</v>
      </c>
    </row>
    <row r="15" spans="1:17" s="15" customFormat="1" ht="13.8" x14ac:dyDescent="0.25">
      <c r="A15" s="30"/>
      <c r="B15" s="39"/>
      <c r="C15" s="17"/>
      <c r="D15" s="17"/>
      <c r="E15" s="16"/>
      <c r="F15" s="18"/>
      <c r="G15" s="19">
        <f t="shared" si="1"/>
        <v>0</v>
      </c>
      <c r="H15" s="14"/>
      <c r="I15" s="14"/>
      <c r="J15" s="14"/>
      <c r="K15" s="14"/>
      <c r="L15" s="14"/>
      <c r="M15" s="14"/>
      <c r="N15" s="14"/>
      <c r="O15" s="14"/>
      <c r="P15" s="14"/>
      <c r="Q15" s="14"/>
    </row>
    <row r="16" spans="1:17" s="15" customFormat="1" ht="13.8" x14ac:dyDescent="0.25">
      <c r="A16" s="31" t="s">
        <v>35</v>
      </c>
      <c r="B16" s="40" t="s">
        <v>36</v>
      </c>
      <c r="C16" s="17"/>
      <c r="D16" s="17"/>
      <c r="E16" s="16"/>
      <c r="F16" s="18"/>
      <c r="G16" s="19">
        <f t="shared" si="1"/>
        <v>0</v>
      </c>
      <c r="H16" s="14"/>
      <c r="I16" s="14"/>
      <c r="J16" s="14"/>
      <c r="K16" s="14"/>
      <c r="L16" s="14"/>
      <c r="M16" s="14"/>
      <c r="N16" s="14"/>
      <c r="O16" s="14"/>
      <c r="P16" s="14"/>
      <c r="Q16" s="14"/>
    </row>
    <row r="17" spans="1:17" s="15" customFormat="1" ht="13.65" customHeight="1" x14ac:dyDescent="0.25">
      <c r="A17" s="30" t="s">
        <v>37</v>
      </c>
      <c r="B17" s="39" t="s">
        <v>103</v>
      </c>
      <c r="C17" s="17" t="s">
        <v>102</v>
      </c>
      <c r="D17" s="17" t="s">
        <v>32</v>
      </c>
      <c r="E17" s="16">
        <v>1</v>
      </c>
      <c r="F17" s="18"/>
      <c r="G17" s="19">
        <f>F17*E17</f>
        <v>0</v>
      </c>
      <c r="H17" s="14"/>
      <c r="I17" s="14"/>
      <c r="J17" s="14"/>
      <c r="K17" s="14"/>
      <c r="L17" s="14"/>
      <c r="M17" s="14"/>
      <c r="N17" s="14"/>
      <c r="O17" s="14"/>
      <c r="P17" s="14"/>
      <c r="Q17" s="14"/>
    </row>
    <row r="18" spans="1:17" s="15" customFormat="1" ht="13.8" x14ac:dyDescent="0.25">
      <c r="A18" s="30"/>
      <c r="B18" s="39"/>
      <c r="C18" s="17"/>
      <c r="D18" s="17"/>
      <c r="E18" s="16"/>
      <c r="F18" s="18"/>
      <c r="G18" s="18">
        <f t="shared" si="1"/>
        <v>0</v>
      </c>
      <c r="H18" s="14"/>
      <c r="I18" s="14"/>
      <c r="J18" s="14"/>
      <c r="K18" s="14"/>
      <c r="L18" s="14"/>
      <c r="M18" s="14"/>
      <c r="N18" s="14"/>
      <c r="O18" s="14"/>
      <c r="P18" s="14"/>
      <c r="Q18" s="14"/>
    </row>
    <row r="19" spans="1:17" s="15" customFormat="1" ht="13.95" customHeight="1" x14ac:dyDescent="0.25">
      <c r="A19" s="31" t="s">
        <v>110</v>
      </c>
      <c r="B19" s="40" t="s">
        <v>39</v>
      </c>
      <c r="C19" s="17"/>
      <c r="D19" s="17"/>
      <c r="E19" s="16"/>
      <c r="F19" s="18"/>
      <c r="G19" s="18">
        <f t="shared" si="1"/>
        <v>0</v>
      </c>
      <c r="H19" s="14"/>
      <c r="I19" s="14"/>
      <c r="J19" s="14"/>
      <c r="K19" s="14"/>
      <c r="L19" s="14"/>
      <c r="M19" s="14"/>
      <c r="N19" s="14"/>
      <c r="O19" s="14"/>
      <c r="P19" s="14"/>
      <c r="Q19" s="14"/>
    </row>
    <row r="20" spans="1:17" s="15" customFormat="1" ht="13.95" customHeight="1" x14ac:dyDescent="0.25">
      <c r="A20" s="30" t="s">
        <v>111</v>
      </c>
      <c r="B20" s="39" t="s">
        <v>119</v>
      </c>
      <c r="C20" s="17" t="s">
        <v>127</v>
      </c>
      <c r="D20" s="17" t="s">
        <v>32</v>
      </c>
      <c r="E20" s="16">
        <v>1</v>
      </c>
      <c r="F20" s="18"/>
      <c r="G20" s="19">
        <f t="shared" ref="G20:G22" si="2">F20*E20</f>
        <v>0</v>
      </c>
      <c r="H20" s="14"/>
      <c r="I20" s="14"/>
      <c r="J20" s="14"/>
      <c r="K20" s="14"/>
      <c r="L20" s="14"/>
      <c r="M20" s="14"/>
      <c r="N20" s="14"/>
      <c r="O20" s="14"/>
      <c r="P20" s="14"/>
      <c r="Q20" s="14"/>
    </row>
    <row r="21" spans="1:17" s="15" customFormat="1" ht="13.95" customHeight="1" x14ac:dyDescent="0.25">
      <c r="A21" s="30" t="s">
        <v>112</v>
      </c>
      <c r="B21" s="39" t="s">
        <v>120</v>
      </c>
      <c r="C21" s="17" t="s">
        <v>127</v>
      </c>
      <c r="D21" s="17" t="s">
        <v>32</v>
      </c>
      <c r="E21" s="16">
        <v>1</v>
      </c>
      <c r="F21" s="18"/>
      <c r="G21" s="19">
        <f t="shared" si="2"/>
        <v>0</v>
      </c>
      <c r="H21" s="14"/>
      <c r="I21" s="14"/>
      <c r="J21" s="14"/>
      <c r="K21" s="14"/>
      <c r="L21" s="14"/>
      <c r="M21" s="14"/>
      <c r="N21" s="14"/>
      <c r="O21" s="14"/>
      <c r="P21" s="14"/>
      <c r="Q21" s="14"/>
    </row>
    <row r="22" spans="1:17" s="15" customFormat="1" ht="13.95" customHeight="1" x14ac:dyDescent="0.25">
      <c r="A22" s="30" t="s">
        <v>113</v>
      </c>
      <c r="B22" s="39" t="s">
        <v>121</v>
      </c>
      <c r="C22" s="17" t="s">
        <v>127</v>
      </c>
      <c r="D22" s="17" t="s">
        <v>32</v>
      </c>
      <c r="E22" s="16">
        <v>1</v>
      </c>
      <c r="F22" s="21"/>
      <c r="G22" s="19">
        <f t="shared" si="2"/>
        <v>0</v>
      </c>
      <c r="H22" s="14"/>
      <c r="I22" s="14"/>
      <c r="J22" s="14"/>
      <c r="K22" s="14"/>
      <c r="L22" s="14"/>
      <c r="M22" s="14"/>
      <c r="N22" s="14"/>
      <c r="O22" s="14"/>
      <c r="P22" s="14"/>
      <c r="Q22" s="14"/>
    </row>
    <row r="23" spans="1:17" s="15" customFormat="1" ht="13.95" customHeight="1" x14ac:dyDescent="0.25">
      <c r="A23" s="30" t="s">
        <v>114</v>
      </c>
      <c r="B23" s="39" t="s">
        <v>122</v>
      </c>
      <c r="C23" s="17" t="s">
        <v>127</v>
      </c>
      <c r="D23" s="17" t="s">
        <v>32</v>
      </c>
      <c r="E23" s="16">
        <v>1</v>
      </c>
      <c r="F23" s="18"/>
      <c r="G23" s="19">
        <f t="shared" si="1"/>
        <v>0</v>
      </c>
      <c r="H23" s="14"/>
      <c r="I23" s="14"/>
      <c r="J23" s="14"/>
      <c r="K23" s="14"/>
      <c r="L23" s="14"/>
      <c r="M23" s="14"/>
      <c r="N23" s="14"/>
      <c r="O23" s="14"/>
      <c r="P23" s="14"/>
      <c r="Q23" s="14"/>
    </row>
    <row r="24" spans="1:17" s="15" customFormat="1" ht="13.95" customHeight="1" x14ac:dyDescent="0.25">
      <c r="A24" s="30" t="s">
        <v>115</v>
      </c>
      <c r="B24" s="39" t="s">
        <v>123</v>
      </c>
      <c r="C24" s="17" t="s">
        <v>127</v>
      </c>
      <c r="D24" s="17" t="s">
        <v>32</v>
      </c>
      <c r="E24" s="16">
        <v>1</v>
      </c>
      <c r="F24" s="18"/>
      <c r="G24" s="19">
        <f t="shared" si="1"/>
        <v>0</v>
      </c>
      <c r="H24" s="14"/>
      <c r="I24" s="14"/>
      <c r="J24" s="14"/>
      <c r="K24" s="14"/>
      <c r="L24" s="14"/>
      <c r="M24" s="14"/>
      <c r="N24" s="14"/>
      <c r="O24" s="14"/>
      <c r="P24" s="14"/>
      <c r="Q24" s="14"/>
    </row>
    <row r="25" spans="1:17" s="15" customFormat="1" ht="13.95" customHeight="1" x14ac:dyDescent="0.25">
      <c r="A25" s="30" t="s">
        <v>116</v>
      </c>
      <c r="B25" s="39" t="s">
        <v>124</v>
      </c>
      <c r="C25" s="17" t="s">
        <v>127</v>
      </c>
      <c r="D25" s="17" t="s">
        <v>6</v>
      </c>
      <c r="E25" s="16">
        <v>1</v>
      </c>
      <c r="F25" s="21"/>
      <c r="G25" s="19">
        <f t="shared" si="1"/>
        <v>0</v>
      </c>
      <c r="H25" s="14"/>
      <c r="I25" s="14"/>
      <c r="J25" s="14"/>
      <c r="K25" s="14"/>
      <c r="L25" s="14"/>
      <c r="M25" s="14"/>
      <c r="N25" s="14"/>
      <c r="O25" s="14"/>
      <c r="P25" s="14"/>
      <c r="Q25" s="14"/>
    </row>
    <row r="26" spans="1:17" s="15" customFormat="1" ht="13.95" customHeight="1" x14ac:dyDescent="0.25">
      <c r="A26" s="30" t="s">
        <v>117</v>
      </c>
      <c r="B26" s="39" t="s">
        <v>125</v>
      </c>
      <c r="C26" s="17" t="s">
        <v>127</v>
      </c>
      <c r="D26" s="17" t="s">
        <v>32</v>
      </c>
      <c r="E26" s="16">
        <v>1</v>
      </c>
      <c r="F26" s="21"/>
      <c r="G26" s="19">
        <f t="shared" si="1"/>
        <v>0</v>
      </c>
      <c r="H26" s="14"/>
      <c r="I26" s="14"/>
      <c r="J26" s="14"/>
      <c r="K26" s="14"/>
      <c r="L26" s="14"/>
      <c r="M26" s="14"/>
      <c r="N26" s="14"/>
      <c r="O26" s="14"/>
      <c r="P26" s="14"/>
      <c r="Q26" s="14"/>
    </row>
    <row r="27" spans="1:17" s="15" customFormat="1" ht="13.95" customHeight="1" x14ac:dyDescent="0.25">
      <c r="A27" s="30" t="s">
        <v>118</v>
      </c>
      <c r="B27" s="39" t="s">
        <v>126</v>
      </c>
      <c r="C27" s="17" t="s">
        <v>127</v>
      </c>
      <c r="D27" s="17" t="s">
        <v>32</v>
      </c>
      <c r="E27" s="16">
        <v>1</v>
      </c>
      <c r="F27" s="21"/>
      <c r="G27" s="19">
        <f t="shared" si="1"/>
        <v>0</v>
      </c>
      <c r="H27" s="14"/>
      <c r="I27" s="14"/>
      <c r="J27" s="14"/>
      <c r="K27" s="14"/>
      <c r="L27" s="14"/>
      <c r="M27" s="14"/>
      <c r="N27" s="14"/>
      <c r="O27" s="14"/>
      <c r="P27" s="14"/>
      <c r="Q27" s="14"/>
    </row>
    <row r="28" spans="1:17" s="15" customFormat="1" ht="13.8" x14ac:dyDescent="0.25">
      <c r="A28" s="30"/>
      <c r="B28" s="39"/>
      <c r="C28" s="16"/>
      <c r="D28" s="16"/>
      <c r="E28" s="16"/>
      <c r="F28" s="21"/>
      <c r="G28" s="16">
        <f t="shared" si="1"/>
        <v>0</v>
      </c>
      <c r="H28" s="14"/>
      <c r="I28" s="14"/>
      <c r="J28" s="14"/>
      <c r="K28" s="14"/>
      <c r="L28" s="14"/>
      <c r="M28" s="14"/>
      <c r="N28" s="14"/>
      <c r="O28" s="14"/>
      <c r="P28" s="14"/>
      <c r="Q28" s="14"/>
    </row>
    <row r="29" spans="1:17" s="15" customFormat="1" ht="13.95" customHeight="1" x14ac:dyDescent="0.25">
      <c r="A29" s="31" t="s">
        <v>38</v>
      </c>
      <c r="B29" s="40" t="s">
        <v>128</v>
      </c>
      <c r="C29" s="17" t="s">
        <v>3</v>
      </c>
      <c r="D29" s="17" t="s">
        <v>3</v>
      </c>
      <c r="E29" s="16"/>
      <c r="F29" s="18"/>
      <c r="G29" s="18">
        <f t="shared" ref="G29:G51" si="3">F29*E29</f>
        <v>0</v>
      </c>
      <c r="H29" s="14"/>
      <c r="I29" s="14"/>
      <c r="J29" s="14"/>
      <c r="K29" s="14"/>
      <c r="L29" s="14"/>
      <c r="M29" s="14"/>
      <c r="N29" s="14"/>
      <c r="O29" s="14"/>
      <c r="P29" s="14"/>
      <c r="Q29" s="14"/>
    </row>
    <row r="30" spans="1:17" s="5" customFormat="1" x14ac:dyDescent="0.3">
      <c r="A30" s="53">
        <v>0</v>
      </c>
      <c r="B30" s="53" t="s">
        <v>129</v>
      </c>
      <c r="C30" s="53" t="s">
        <v>3</v>
      </c>
      <c r="D30" s="53" t="s">
        <v>3</v>
      </c>
      <c r="E30" s="54"/>
      <c r="F30" s="53"/>
      <c r="G30" s="53">
        <f t="shared" si="3"/>
        <v>0</v>
      </c>
    </row>
    <row r="31" spans="1:17" s="15" customFormat="1" ht="27.6" x14ac:dyDescent="0.25">
      <c r="A31" s="32" t="s">
        <v>40</v>
      </c>
      <c r="B31" s="41" t="s">
        <v>130</v>
      </c>
      <c r="C31" s="23" t="s">
        <v>140</v>
      </c>
      <c r="D31" s="23" t="s">
        <v>1</v>
      </c>
      <c r="E31" s="22">
        <v>1</v>
      </c>
      <c r="F31" s="21"/>
      <c r="G31" s="19">
        <f t="shared" si="3"/>
        <v>0</v>
      </c>
    </row>
    <row r="32" spans="1:17" s="15" customFormat="1" ht="27.6" x14ac:dyDescent="0.25">
      <c r="A32" s="32" t="s">
        <v>41</v>
      </c>
      <c r="B32" s="41" t="s">
        <v>131</v>
      </c>
      <c r="C32" s="23" t="s">
        <v>140</v>
      </c>
      <c r="D32" s="23" t="s">
        <v>1</v>
      </c>
      <c r="E32" s="22">
        <v>1</v>
      </c>
      <c r="F32" s="21"/>
      <c r="G32" s="19">
        <f t="shared" ref="G32:G36" si="4">F32*E32</f>
        <v>0</v>
      </c>
    </row>
    <row r="33" spans="1:7" s="15" customFormat="1" ht="27.6" x14ac:dyDescent="0.25">
      <c r="A33" s="32" t="s">
        <v>42</v>
      </c>
      <c r="B33" s="41" t="s">
        <v>216</v>
      </c>
      <c r="C33" s="23" t="s">
        <v>140</v>
      </c>
      <c r="D33" s="23" t="s">
        <v>46</v>
      </c>
      <c r="E33" s="22">
        <v>1</v>
      </c>
      <c r="F33" s="21"/>
      <c r="G33" s="19">
        <f t="shared" si="4"/>
        <v>0</v>
      </c>
    </row>
    <row r="34" spans="1:7" s="15" customFormat="1" ht="27.6" x14ac:dyDescent="0.25">
      <c r="A34" s="32" t="s">
        <v>43</v>
      </c>
      <c r="B34" s="41" t="s">
        <v>132</v>
      </c>
      <c r="C34" s="23" t="s">
        <v>140</v>
      </c>
      <c r="D34" s="23" t="s">
        <v>46</v>
      </c>
      <c r="E34" s="22">
        <v>1</v>
      </c>
      <c r="F34" s="21"/>
      <c r="G34" s="19">
        <f t="shared" si="4"/>
        <v>0</v>
      </c>
    </row>
    <row r="35" spans="1:7" s="15" customFormat="1" ht="27.6" x14ac:dyDescent="0.25">
      <c r="A35" s="32" t="s">
        <v>44</v>
      </c>
      <c r="B35" s="41" t="s">
        <v>133</v>
      </c>
      <c r="C35" s="23" t="s">
        <v>140</v>
      </c>
      <c r="D35" s="23" t="s">
        <v>46</v>
      </c>
      <c r="E35" s="22">
        <v>1</v>
      </c>
      <c r="F35" s="21"/>
      <c r="G35" s="19">
        <f t="shared" si="4"/>
        <v>0</v>
      </c>
    </row>
    <row r="36" spans="1:7" s="15" customFormat="1" ht="27.6" x14ac:dyDescent="0.25">
      <c r="A36" s="32" t="s">
        <v>142</v>
      </c>
      <c r="B36" s="41" t="s">
        <v>134</v>
      </c>
      <c r="C36" s="23" t="s">
        <v>140</v>
      </c>
      <c r="D36" s="23" t="s">
        <v>46</v>
      </c>
      <c r="E36" s="22">
        <v>1</v>
      </c>
      <c r="F36" s="21"/>
      <c r="G36" s="19">
        <f t="shared" si="4"/>
        <v>0</v>
      </c>
    </row>
    <row r="37" spans="1:7" s="15" customFormat="1" ht="27.6" x14ac:dyDescent="0.25">
      <c r="A37" s="32" t="s">
        <v>143</v>
      </c>
      <c r="B37" s="41" t="s">
        <v>135</v>
      </c>
      <c r="C37" s="23" t="s">
        <v>140</v>
      </c>
      <c r="D37" s="23" t="s">
        <v>46</v>
      </c>
      <c r="E37" s="22">
        <v>1</v>
      </c>
      <c r="F37" s="21"/>
      <c r="G37" s="19">
        <f t="shared" si="3"/>
        <v>0</v>
      </c>
    </row>
    <row r="38" spans="1:7" s="15" customFormat="1" ht="27.6" x14ac:dyDescent="0.25">
      <c r="A38" s="32" t="s">
        <v>144</v>
      </c>
      <c r="B38" s="41" t="s">
        <v>136</v>
      </c>
      <c r="C38" s="23" t="s">
        <v>140</v>
      </c>
      <c r="D38" s="23" t="s">
        <v>53</v>
      </c>
      <c r="E38" s="22">
        <v>1</v>
      </c>
      <c r="F38" s="21"/>
      <c r="G38" s="19">
        <f t="shared" si="3"/>
        <v>0</v>
      </c>
    </row>
    <row r="39" spans="1:7" s="15" customFormat="1" ht="27.6" x14ac:dyDescent="0.25">
      <c r="A39" s="32" t="s">
        <v>145</v>
      </c>
      <c r="B39" s="41" t="s">
        <v>137</v>
      </c>
      <c r="C39" s="23" t="s">
        <v>140</v>
      </c>
      <c r="D39" s="23" t="s">
        <v>53</v>
      </c>
      <c r="E39" s="22">
        <v>1</v>
      </c>
      <c r="F39" s="21"/>
      <c r="G39" s="19">
        <f t="shared" si="3"/>
        <v>0</v>
      </c>
    </row>
    <row r="40" spans="1:7" s="15" customFormat="1" ht="27.6" x14ac:dyDescent="0.25">
      <c r="A40" s="32" t="s">
        <v>146</v>
      </c>
      <c r="B40" s="41" t="s">
        <v>138</v>
      </c>
      <c r="C40" s="23" t="s">
        <v>140</v>
      </c>
      <c r="D40" s="23" t="s">
        <v>53</v>
      </c>
      <c r="E40" s="22">
        <v>1</v>
      </c>
      <c r="F40" s="21"/>
      <c r="G40" s="19">
        <f t="shared" si="3"/>
        <v>0</v>
      </c>
    </row>
    <row r="41" spans="1:7" s="15" customFormat="1" ht="27.6" x14ac:dyDescent="0.25">
      <c r="A41" s="32" t="s">
        <v>147</v>
      </c>
      <c r="B41" s="41" t="s">
        <v>139</v>
      </c>
      <c r="C41" s="23" t="s">
        <v>140</v>
      </c>
      <c r="D41" s="23" t="s">
        <v>53</v>
      </c>
      <c r="E41" s="22">
        <v>1</v>
      </c>
      <c r="F41" s="21"/>
      <c r="G41" s="19">
        <f t="shared" si="3"/>
        <v>0</v>
      </c>
    </row>
    <row r="42" spans="1:7" s="5" customFormat="1" x14ac:dyDescent="0.3">
      <c r="A42" s="53">
        <v>0</v>
      </c>
      <c r="B42" s="53" t="s">
        <v>141</v>
      </c>
      <c r="C42" s="53" t="s">
        <v>3</v>
      </c>
      <c r="D42" s="53" t="s">
        <v>3</v>
      </c>
      <c r="E42" s="54"/>
      <c r="F42" s="53"/>
      <c r="G42" s="53">
        <f t="shared" si="3"/>
        <v>0</v>
      </c>
    </row>
    <row r="43" spans="1:7" s="15" customFormat="1" ht="27.6" x14ac:dyDescent="0.25">
      <c r="A43" s="32">
        <v>4.12</v>
      </c>
      <c r="B43" s="41" t="s">
        <v>148</v>
      </c>
      <c r="C43" s="23" t="s">
        <v>140</v>
      </c>
      <c r="D43" s="23" t="s">
        <v>0</v>
      </c>
      <c r="E43" s="22">
        <v>2.44</v>
      </c>
      <c r="F43" s="21"/>
      <c r="G43" s="19">
        <f t="shared" ref="G43:G44" si="5">F43*E43</f>
        <v>0</v>
      </c>
    </row>
    <row r="44" spans="1:7" s="15" customFormat="1" ht="27.6" x14ac:dyDescent="0.25">
      <c r="A44" s="32">
        <v>4.13</v>
      </c>
      <c r="B44" s="41" t="s">
        <v>149</v>
      </c>
      <c r="C44" s="23" t="s">
        <v>140</v>
      </c>
      <c r="D44" s="23" t="s">
        <v>0</v>
      </c>
      <c r="E44" s="22">
        <v>2.44</v>
      </c>
      <c r="F44" s="21"/>
      <c r="G44" s="19">
        <f t="shared" si="5"/>
        <v>0</v>
      </c>
    </row>
    <row r="45" spans="1:7" s="15" customFormat="1" ht="27.6" x14ac:dyDescent="0.25">
      <c r="A45" s="32">
        <v>4.1399999999999997</v>
      </c>
      <c r="B45" s="41" t="s">
        <v>150</v>
      </c>
      <c r="C45" s="23" t="s">
        <v>140</v>
      </c>
      <c r="D45" s="23" t="s">
        <v>0</v>
      </c>
      <c r="E45" s="22">
        <v>2.44</v>
      </c>
      <c r="F45" s="21"/>
      <c r="G45" s="19">
        <f t="shared" si="3"/>
        <v>0</v>
      </c>
    </row>
    <row r="46" spans="1:7" s="15" customFormat="1" ht="27.6" x14ac:dyDescent="0.25">
      <c r="A46" s="32">
        <v>4.1500000000000004</v>
      </c>
      <c r="B46" s="41" t="s">
        <v>151</v>
      </c>
      <c r="C46" s="23" t="s">
        <v>140</v>
      </c>
      <c r="D46" s="23" t="s">
        <v>0</v>
      </c>
      <c r="E46" s="22">
        <v>2.44</v>
      </c>
      <c r="F46" s="21"/>
      <c r="G46" s="19">
        <f t="shared" si="3"/>
        <v>0</v>
      </c>
    </row>
    <row r="47" spans="1:7" s="5" customFormat="1" x14ac:dyDescent="0.3">
      <c r="A47" s="53"/>
      <c r="B47" s="53" t="s">
        <v>152</v>
      </c>
      <c r="C47" s="53"/>
      <c r="D47" s="53"/>
      <c r="E47" s="54"/>
      <c r="F47" s="53"/>
      <c r="G47" s="53">
        <f t="shared" si="3"/>
        <v>0</v>
      </c>
    </row>
    <row r="48" spans="1:7" s="15" customFormat="1" ht="27.6" x14ac:dyDescent="0.25">
      <c r="A48" s="32">
        <v>4.16</v>
      </c>
      <c r="B48" s="41" t="s">
        <v>153</v>
      </c>
      <c r="C48" s="23" t="s">
        <v>140</v>
      </c>
      <c r="D48" s="23" t="s">
        <v>6</v>
      </c>
      <c r="E48" s="23">
        <v>1</v>
      </c>
      <c r="F48" s="21"/>
      <c r="G48" s="19">
        <f t="shared" si="3"/>
        <v>0</v>
      </c>
    </row>
    <row r="49" spans="1:17" s="15" customFormat="1" ht="27.6" x14ac:dyDescent="0.25">
      <c r="A49" s="32">
        <v>4.17</v>
      </c>
      <c r="B49" s="41" t="s">
        <v>154</v>
      </c>
      <c r="C49" s="23" t="s">
        <v>140</v>
      </c>
      <c r="D49" s="23" t="s">
        <v>6</v>
      </c>
      <c r="E49" s="22">
        <v>1</v>
      </c>
      <c r="F49" s="21"/>
      <c r="G49" s="19">
        <f t="shared" si="3"/>
        <v>0</v>
      </c>
    </row>
    <row r="50" spans="1:17" s="15" customFormat="1" ht="27.6" x14ac:dyDescent="0.25">
      <c r="A50" s="32">
        <v>4.18</v>
      </c>
      <c r="B50" s="41" t="s">
        <v>155</v>
      </c>
      <c r="C50" s="23" t="s">
        <v>140</v>
      </c>
      <c r="D50" s="23" t="s">
        <v>6</v>
      </c>
      <c r="E50" s="22">
        <v>1</v>
      </c>
      <c r="F50" s="21"/>
      <c r="G50" s="19">
        <f t="shared" si="3"/>
        <v>0</v>
      </c>
    </row>
    <row r="51" spans="1:17" s="15" customFormat="1" ht="27.6" x14ac:dyDescent="0.25">
      <c r="A51" s="32">
        <v>4.1900000000000004</v>
      </c>
      <c r="B51" s="41" t="s">
        <v>156</v>
      </c>
      <c r="C51" s="23" t="s">
        <v>140</v>
      </c>
      <c r="D51" s="23" t="s">
        <v>6</v>
      </c>
      <c r="E51" s="22">
        <v>1</v>
      </c>
      <c r="F51" s="21"/>
      <c r="G51" s="19">
        <f t="shared" si="3"/>
        <v>0</v>
      </c>
    </row>
    <row r="52" spans="1:17" s="15" customFormat="1" ht="13.95" customHeight="1" x14ac:dyDescent="0.25">
      <c r="A52" s="31"/>
      <c r="B52" s="40"/>
      <c r="C52" s="17"/>
      <c r="D52" s="17"/>
      <c r="E52" s="16"/>
      <c r="F52" s="18"/>
      <c r="G52" s="18"/>
      <c r="H52" s="14"/>
      <c r="I52" s="14"/>
      <c r="J52" s="14"/>
      <c r="K52" s="14"/>
      <c r="L52" s="14"/>
      <c r="M52" s="14"/>
      <c r="N52" s="14"/>
      <c r="O52" s="14"/>
      <c r="P52" s="14"/>
      <c r="Q52" s="14"/>
    </row>
    <row r="53" spans="1:17" s="15" customFormat="1" ht="13.95" customHeight="1" x14ac:dyDescent="0.25">
      <c r="A53" s="31" t="s">
        <v>47</v>
      </c>
      <c r="B53" s="40" t="s">
        <v>45</v>
      </c>
      <c r="C53" s="17" t="s">
        <v>3</v>
      </c>
      <c r="D53" s="17" t="s">
        <v>3</v>
      </c>
      <c r="E53" s="16"/>
      <c r="F53" s="18"/>
      <c r="G53" s="18">
        <f t="shared" si="1"/>
        <v>0</v>
      </c>
      <c r="H53" s="14"/>
      <c r="I53" s="14"/>
      <c r="J53" s="14"/>
      <c r="K53" s="14"/>
      <c r="L53" s="14"/>
      <c r="M53" s="14"/>
      <c r="N53" s="14"/>
      <c r="O53" s="14"/>
      <c r="P53" s="14"/>
      <c r="Q53" s="14"/>
    </row>
    <row r="54" spans="1:17" s="5" customFormat="1" x14ac:dyDescent="0.3">
      <c r="A54" s="53">
        <v>0</v>
      </c>
      <c r="B54" s="53" t="s">
        <v>7</v>
      </c>
      <c r="C54" s="53" t="s">
        <v>3</v>
      </c>
      <c r="D54" s="53" t="s">
        <v>3</v>
      </c>
      <c r="E54" s="54"/>
      <c r="F54" s="53"/>
      <c r="G54" s="53">
        <f t="shared" si="1"/>
        <v>0</v>
      </c>
    </row>
    <row r="55" spans="1:17" s="15" customFormat="1" ht="27.6" x14ac:dyDescent="0.25">
      <c r="A55" s="32" t="s">
        <v>48</v>
      </c>
      <c r="B55" s="41" t="s">
        <v>157</v>
      </c>
      <c r="C55" s="23" t="s">
        <v>161</v>
      </c>
      <c r="D55" s="23" t="s">
        <v>46</v>
      </c>
      <c r="E55" s="22">
        <v>58528</v>
      </c>
      <c r="F55" s="21"/>
      <c r="G55" s="19">
        <f t="shared" si="1"/>
        <v>0</v>
      </c>
    </row>
    <row r="56" spans="1:17" s="15" customFormat="1" ht="41.4" x14ac:dyDescent="0.25">
      <c r="A56" s="32" t="s">
        <v>49</v>
      </c>
      <c r="B56" s="41" t="s">
        <v>158</v>
      </c>
      <c r="C56" s="23" t="s">
        <v>161</v>
      </c>
      <c r="D56" s="23" t="s">
        <v>46</v>
      </c>
      <c r="E56" s="22">
        <v>34015</v>
      </c>
      <c r="F56" s="21"/>
      <c r="G56" s="19">
        <f t="shared" si="1"/>
        <v>0</v>
      </c>
    </row>
    <row r="57" spans="1:17" s="15" customFormat="1" ht="13.8" x14ac:dyDescent="0.25">
      <c r="A57" s="32" t="s">
        <v>50</v>
      </c>
      <c r="B57" s="41" t="s">
        <v>8</v>
      </c>
      <c r="C57" s="23" t="s">
        <v>161</v>
      </c>
      <c r="D57" s="23" t="s">
        <v>46</v>
      </c>
      <c r="E57" s="22">
        <v>1</v>
      </c>
      <c r="F57" s="21"/>
      <c r="G57" s="19">
        <f t="shared" si="1"/>
        <v>0</v>
      </c>
    </row>
    <row r="58" spans="1:17" s="15" customFormat="1" ht="13.8" x14ac:dyDescent="0.25">
      <c r="A58" s="32" t="s">
        <v>51</v>
      </c>
      <c r="B58" s="41" t="s">
        <v>159</v>
      </c>
      <c r="C58" s="23" t="s">
        <v>161</v>
      </c>
      <c r="D58" s="23" t="s">
        <v>46</v>
      </c>
      <c r="E58" s="22">
        <v>1</v>
      </c>
      <c r="F58" s="21"/>
      <c r="G58" s="19">
        <f t="shared" si="1"/>
        <v>0</v>
      </c>
    </row>
    <row r="59" spans="1:17" s="15" customFormat="1" ht="13.8" x14ac:dyDescent="0.25">
      <c r="A59" s="32" t="s">
        <v>52</v>
      </c>
      <c r="B59" s="41" t="s">
        <v>160</v>
      </c>
      <c r="C59" s="23" t="s">
        <v>161</v>
      </c>
      <c r="D59" s="23" t="s">
        <v>46</v>
      </c>
      <c r="E59" s="22">
        <v>1</v>
      </c>
      <c r="F59" s="21"/>
      <c r="G59" s="19">
        <f t="shared" si="1"/>
        <v>0</v>
      </c>
    </row>
    <row r="60" spans="1:17" s="5" customFormat="1" x14ac:dyDescent="0.3">
      <c r="A60" s="53">
        <v>0</v>
      </c>
      <c r="B60" s="53" t="s">
        <v>9</v>
      </c>
      <c r="C60" s="53" t="s">
        <v>3</v>
      </c>
      <c r="D60" s="53" t="s">
        <v>3</v>
      </c>
      <c r="E60" s="54"/>
      <c r="F60" s="53"/>
      <c r="G60" s="53">
        <f t="shared" si="1"/>
        <v>0</v>
      </c>
    </row>
    <row r="61" spans="1:17" s="15" customFormat="1" ht="27.6" x14ac:dyDescent="0.25">
      <c r="A61" s="32" t="s">
        <v>54</v>
      </c>
      <c r="B61" s="41" t="s">
        <v>162</v>
      </c>
      <c r="C61" s="23" t="s">
        <v>161</v>
      </c>
      <c r="D61" s="23" t="s">
        <v>164</v>
      </c>
      <c r="E61" s="22">
        <v>2</v>
      </c>
      <c r="F61" s="21"/>
      <c r="G61" s="19">
        <f t="shared" si="1"/>
        <v>0</v>
      </c>
    </row>
    <row r="62" spans="1:17" s="15" customFormat="1" ht="27.6" x14ac:dyDescent="0.25">
      <c r="A62" s="32" t="s">
        <v>55</v>
      </c>
      <c r="B62" s="41" t="s">
        <v>163</v>
      </c>
      <c r="C62" s="23" t="s">
        <v>161</v>
      </c>
      <c r="D62" s="23" t="s">
        <v>53</v>
      </c>
      <c r="E62" s="22">
        <v>1</v>
      </c>
      <c r="F62" s="21"/>
      <c r="G62" s="19">
        <f t="shared" si="1"/>
        <v>0</v>
      </c>
    </row>
    <row r="63" spans="1:17" s="5" customFormat="1" x14ac:dyDescent="0.3">
      <c r="A63" s="53">
        <v>0</v>
      </c>
      <c r="B63" s="53" t="s">
        <v>10</v>
      </c>
      <c r="C63" s="53" t="s">
        <v>3</v>
      </c>
      <c r="D63" s="53" t="s">
        <v>3</v>
      </c>
      <c r="E63" s="54"/>
      <c r="F63" s="53"/>
      <c r="G63" s="53">
        <f t="shared" si="1"/>
        <v>0</v>
      </c>
    </row>
    <row r="64" spans="1:17" s="15" customFormat="1" ht="27.6" x14ac:dyDescent="0.25">
      <c r="A64" s="32" t="s">
        <v>56</v>
      </c>
      <c r="B64" s="41" t="s">
        <v>165</v>
      </c>
      <c r="C64" s="23" t="s">
        <v>161</v>
      </c>
      <c r="D64" s="23" t="s">
        <v>46</v>
      </c>
      <c r="E64" s="23">
        <v>29264</v>
      </c>
      <c r="F64" s="21"/>
      <c r="G64" s="19">
        <f t="shared" si="1"/>
        <v>0</v>
      </c>
    </row>
    <row r="65" spans="1:17" s="15" customFormat="1" ht="27.6" x14ac:dyDescent="0.25">
      <c r="A65" s="32" t="s">
        <v>57</v>
      </c>
      <c r="B65" s="41" t="s">
        <v>166</v>
      </c>
      <c r="C65" s="23" t="s">
        <v>161</v>
      </c>
      <c r="D65" s="23" t="s">
        <v>46</v>
      </c>
      <c r="E65" s="22">
        <v>1</v>
      </c>
      <c r="F65" s="21"/>
      <c r="G65" s="19">
        <f t="shared" si="1"/>
        <v>0</v>
      </c>
    </row>
    <row r="66" spans="1:17" s="15" customFormat="1" ht="27.6" x14ac:dyDescent="0.25">
      <c r="A66" s="32" t="s">
        <v>58</v>
      </c>
      <c r="B66" s="41" t="s">
        <v>167</v>
      </c>
      <c r="C66" s="23" t="s">
        <v>161</v>
      </c>
      <c r="D66" s="23" t="s">
        <v>46</v>
      </c>
      <c r="E66" s="22">
        <v>1</v>
      </c>
      <c r="F66" s="21"/>
      <c r="G66" s="19">
        <f t="shared" si="1"/>
        <v>0</v>
      </c>
    </row>
    <row r="67" spans="1:17" s="15" customFormat="1" ht="27.6" x14ac:dyDescent="0.25">
      <c r="A67" s="32" t="s">
        <v>59</v>
      </c>
      <c r="B67" s="41" t="s">
        <v>168</v>
      </c>
      <c r="C67" s="23" t="s">
        <v>161</v>
      </c>
      <c r="D67" s="23" t="s">
        <v>46</v>
      </c>
      <c r="E67" s="22">
        <v>1</v>
      </c>
      <c r="F67" s="21"/>
      <c r="G67" s="19">
        <f t="shared" si="1"/>
        <v>0</v>
      </c>
    </row>
    <row r="68" spans="1:17" s="15" customFormat="1" ht="27.6" x14ac:dyDescent="0.25">
      <c r="A68" s="32" t="s">
        <v>60</v>
      </c>
      <c r="B68" s="41" t="s">
        <v>169</v>
      </c>
      <c r="C68" s="23" t="s">
        <v>161</v>
      </c>
      <c r="D68" s="23" t="s">
        <v>46</v>
      </c>
      <c r="E68" s="22">
        <v>1</v>
      </c>
      <c r="F68" s="21"/>
      <c r="G68" s="19">
        <f t="shared" si="1"/>
        <v>0</v>
      </c>
    </row>
    <row r="69" spans="1:17" s="5" customFormat="1" x14ac:dyDescent="0.3">
      <c r="A69" s="53">
        <v>0</v>
      </c>
      <c r="B69" s="53" t="s">
        <v>11</v>
      </c>
      <c r="C69" s="53" t="s">
        <v>3</v>
      </c>
      <c r="D69" s="53" t="s">
        <v>3</v>
      </c>
      <c r="E69" s="54"/>
      <c r="F69" s="53"/>
      <c r="G69" s="53">
        <f t="shared" si="1"/>
        <v>0</v>
      </c>
    </row>
    <row r="70" spans="1:17" s="15" customFormat="1" ht="13.8" x14ac:dyDescent="0.25">
      <c r="A70" s="32">
        <v>5.13</v>
      </c>
      <c r="B70" s="41" t="s">
        <v>12</v>
      </c>
      <c r="C70" s="23" t="s">
        <v>161</v>
      </c>
      <c r="D70" s="23" t="s">
        <v>1</v>
      </c>
      <c r="E70" s="23">
        <v>1</v>
      </c>
      <c r="F70" s="21"/>
      <c r="G70" s="19">
        <f t="shared" si="1"/>
        <v>0</v>
      </c>
    </row>
    <row r="71" spans="1:17" s="15" customFormat="1" ht="13.8" x14ac:dyDescent="0.25">
      <c r="A71" s="32">
        <v>5.14</v>
      </c>
      <c r="B71" s="41" t="s">
        <v>13</v>
      </c>
      <c r="C71" s="23" t="s">
        <v>161</v>
      </c>
      <c r="D71" s="23" t="s">
        <v>1</v>
      </c>
      <c r="E71" s="23">
        <v>1</v>
      </c>
      <c r="F71" s="21"/>
      <c r="G71" s="19">
        <f t="shared" si="1"/>
        <v>0</v>
      </c>
    </row>
    <row r="72" spans="1:17" s="15" customFormat="1" ht="13.8" x14ac:dyDescent="0.25">
      <c r="A72" s="33"/>
      <c r="B72" s="42"/>
      <c r="C72" s="25"/>
      <c r="D72" s="25"/>
      <c r="E72" s="24"/>
      <c r="G72" s="20">
        <f t="shared" si="1"/>
        <v>0</v>
      </c>
    </row>
    <row r="73" spans="1:17" s="15" customFormat="1" ht="13.95" customHeight="1" x14ac:dyDescent="0.25">
      <c r="A73" s="31" t="s">
        <v>61</v>
      </c>
      <c r="B73" s="40" t="s">
        <v>62</v>
      </c>
      <c r="C73" s="17" t="s">
        <v>3</v>
      </c>
      <c r="D73" s="17" t="s">
        <v>3</v>
      </c>
      <c r="E73" s="16"/>
      <c r="F73" s="18"/>
      <c r="G73" s="18">
        <f t="shared" si="1"/>
        <v>0</v>
      </c>
      <c r="H73" s="14"/>
      <c r="I73" s="14"/>
      <c r="J73" s="14"/>
      <c r="K73" s="14"/>
      <c r="L73" s="14"/>
      <c r="M73" s="14"/>
      <c r="N73" s="14"/>
      <c r="O73" s="14"/>
      <c r="P73" s="14"/>
      <c r="Q73" s="14"/>
    </row>
    <row r="74" spans="1:17" s="5" customFormat="1" x14ac:dyDescent="0.3">
      <c r="A74" s="53">
        <v>0</v>
      </c>
      <c r="B74" s="53" t="s">
        <v>14</v>
      </c>
      <c r="C74" s="53" t="s">
        <v>3</v>
      </c>
      <c r="D74" s="53" t="s">
        <v>3</v>
      </c>
      <c r="E74" s="54"/>
      <c r="F74" s="53"/>
      <c r="G74" s="53">
        <f t="shared" si="1"/>
        <v>0</v>
      </c>
    </row>
    <row r="75" spans="1:17" s="15" customFormat="1" ht="27.6" x14ac:dyDescent="0.25">
      <c r="A75" s="32" t="s">
        <v>63</v>
      </c>
      <c r="B75" s="41" t="s">
        <v>213</v>
      </c>
      <c r="C75" s="23" t="s">
        <v>170</v>
      </c>
      <c r="D75" s="23" t="s">
        <v>208</v>
      </c>
      <c r="E75" s="23">
        <f>54417-36172</f>
        <v>18245</v>
      </c>
      <c r="F75" s="21"/>
      <c r="G75" s="19">
        <f t="shared" ref="G75" si="6">F75*E75</f>
        <v>0</v>
      </c>
    </row>
    <row r="76" spans="1:17" s="15" customFormat="1" ht="27.6" x14ac:dyDescent="0.25">
      <c r="A76" s="32" t="s">
        <v>63</v>
      </c>
      <c r="B76" s="41" t="s">
        <v>214</v>
      </c>
      <c r="C76" s="23" t="s">
        <v>170</v>
      </c>
      <c r="D76" s="23" t="s">
        <v>208</v>
      </c>
      <c r="E76" s="23">
        <f>54483-54417</f>
        <v>66</v>
      </c>
      <c r="F76" s="21"/>
      <c r="G76" s="19">
        <f t="shared" ref="G76" si="7">F76*E76</f>
        <v>0</v>
      </c>
      <c r="H76" s="62"/>
    </row>
    <row r="77" spans="1:17" s="15" customFormat="1" ht="27.6" x14ac:dyDescent="0.25">
      <c r="A77" s="32" t="s">
        <v>63</v>
      </c>
      <c r="B77" s="41" t="s">
        <v>215</v>
      </c>
      <c r="C77" s="23" t="s">
        <v>170</v>
      </c>
      <c r="D77" s="23" t="s">
        <v>208</v>
      </c>
      <c r="E77" s="23">
        <f>58159-54483</f>
        <v>3676</v>
      </c>
      <c r="F77" s="21"/>
      <c r="G77" s="19">
        <f t="shared" ref="G77" si="8">F77*E77</f>
        <v>0</v>
      </c>
      <c r="I77" s="61"/>
    </row>
    <row r="78" spans="1:17" s="15" customFormat="1" ht="13.8" x14ac:dyDescent="0.25">
      <c r="A78" s="33"/>
      <c r="B78" s="42"/>
      <c r="C78" s="25"/>
      <c r="D78" s="25"/>
      <c r="E78" s="25"/>
      <c r="G78" s="20">
        <f t="shared" si="1"/>
        <v>0</v>
      </c>
    </row>
    <row r="79" spans="1:17" s="15" customFormat="1" ht="13.95" customHeight="1" x14ac:dyDescent="0.25">
      <c r="A79" s="31" t="s">
        <v>64</v>
      </c>
      <c r="B79" s="40" t="s">
        <v>65</v>
      </c>
      <c r="C79" s="17" t="s">
        <v>3</v>
      </c>
      <c r="D79" s="17" t="s">
        <v>3</v>
      </c>
      <c r="E79" s="17"/>
      <c r="F79" s="18"/>
      <c r="G79" s="18">
        <f t="shared" si="1"/>
        <v>0</v>
      </c>
      <c r="H79" s="14"/>
      <c r="I79" s="14"/>
      <c r="J79" s="63"/>
      <c r="K79" s="14"/>
      <c r="L79" s="14"/>
      <c r="M79" s="14"/>
      <c r="N79" s="14"/>
      <c r="O79" s="14"/>
      <c r="P79" s="14"/>
      <c r="Q79" s="14"/>
    </row>
    <row r="80" spans="1:17" s="5" customFormat="1" x14ac:dyDescent="0.3">
      <c r="A80" s="53">
        <v>0</v>
      </c>
      <c r="B80" s="53" t="s">
        <v>15</v>
      </c>
      <c r="C80" s="53" t="s">
        <v>3</v>
      </c>
      <c r="D80" s="53" t="s">
        <v>3</v>
      </c>
      <c r="E80" s="55"/>
      <c r="F80" s="53"/>
      <c r="G80" s="53">
        <f t="shared" si="1"/>
        <v>0</v>
      </c>
    </row>
    <row r="81" spans="1:17" s="15" customFormat="1" ht="13.8" x14ac:dyDescent="0.25">
      <c r="A81" s="32" t="s">
        <v>66</v>
      </c>
      <c r="B81" s="41" t="s">
        <v>209</v>
      </c>
      <c r="C81" s="23" t="s">
        <v>171</v>
      </c>
      <c r="D81" s="23" t="s">
        <v>16</v>
      </c>
      <c r="E81" s="23">
        <v>182381.19963234192</v>
      </c>
      <c r="F81" s="21"/>
      <c r="G81" s="19"/>
      <c r="H81" s="61"/>
      <c r="J81" s="63"/>
    </row>
    <row r="82" spans="1:17" s="15" customFormat="1" ht="13.8" x14ac:dyDescent="0.25">
      <c r="A82" s="32"/>
      <c r="B82" s="41"/>
      <c r="C82" s="23"/>
      <c r="D82" s="23"/>
      <c r="E82" s="23"/>
      <c r="F82" s="21"/>
      <c r="G82" s="19"/>
      <c r="H82" s="61"/>
    </row>
    <row r="83" spans="1:17" s="15" customFormat="1" ht="13.8" x14ac:dyDescent="0.25">
      <c r="A83" s="32" t="s">
        <v>67</v>
      </c>
      <c r="B83" s="41" t="s">
        <v>210</v>
      </c>
      <c r="C83" s="23" t="s">
        <v>171</v>
      </c>
      <c r="D83" s="23" t="s">
        <v>16</v>
      </c>
      <c r="E83" s="23">
        <v>114262.92025158771</v>
      </c>
      <c r="F83" s="21"/>
      <c r="G83" s="19">
        <f t="shared" ref="G83" si="9">F83*E83</f>
        <v>0</v>
      </c>
    </row>
    <row r="84" spans="1:17" s="15" customFormat="1" ht="27.6" x14ac:dyDescent="0.25">
      <c r="A84" s="32" t="s">
        <v>68</v>
      </c>
      <c r="B84" s="41" t="s">
        <v>211</v>
      </c>
      <c r="C84" s="23" t="s">
        <v>171</v>
      </c>
      <c r="D84" s="23" t="s">
        <v>46</v>
      </c>
      <c r="E84" s="23">
        <v>963.75607499652472</v>
      </c>
      <c r="F84" s="21"/>
      <c r="G84" s="19">
        <f t="shared" si="1"/>
        <v>0</v>
      </c>
      <c r="J84" s="64"/>
      <c r="L84" s="61"/>
    </row>
    <row r="85" spans="1:17" s="15" customFormat="1" ht="27.6" x14ac:dyDescent="0.25">
      <c r="A85" s="32" t="s">
        <v>69</v>
      </c>
      <c r="B85" s="41" t="s">
        <v>212</v>
      </c>
      <c r="C85" s="23" t="s">
        <v>171</v>
      </c>
      <c r="D85" s="23" t="s">
        <v>46</v>
      </c>
      <c r="E85" s="23">
        <v>661.85658162411733</v>
      </c>
      <c r="F85" s="21"/>
      <c r="G85" s="19">
        <f t="shared" si="1"/>
        <v>0</v>
      </c>
      <c r="J85" s="64"/>
    </row>
    <row r="86" spans="1:17" s="15" customFormat="1" ht="13.8" x14ac:dyDescent="0.25">
      <c r="A86" s="33"/>
      <c r="B86" s="42"/>
      <c r="C86" s="25"/>
      <c r="D86" s="25"/>
      <c r="E86" s="24"/>
      <c r="G86" s="20">
        <f t="shared" si="1"/>
        <v>0</v>
      </c>
      <c r="L86" s="61"/>
    </row>
    <row r="87" spans="1:17" s="15" customFormat="1" ht="13.95" customHeight="1" x14ac:dyDescent="0.25">
      <c r="A87" s="31" t="s">
        <v>70</v>
      </c>
      <c r="B87" s="40" t="s">
        <v>71</v>
      </c>
      <c r="C87" s="17" t="s">
        <v>3</v>
      </c>
      <c r="D87" s="17" t="s">
        <v>3</v>
      </c>
      <c r="E87" s="16"/>
      <c r="F87" s="18"/>
      <c r="G87" s="18">
        <f t="shared" si="1"/>
        <v>0</v>
      </c>
      <c r="H87" s="14"/>
      <c r="I87" s="14"/>
      <c r="J87" s="14"/>
      <c r="K87" s="14"/>
      <c r="L87" s="14"/>
      <c r="M87" s="14"/>
      <c r="N87" s="14"/>
      <c r="O87" s="14"/>
      <c r="P87" s="14"/>
      <c r="Q87" s="14"/>
    </row>
    <row r="88" spans="1:17" s="5" customFormat="1" x14ac:dyDescent="0.3">
      <c r="A88" s="53">
        <v>0</v>
      </c>
      <c r="B88" s="53" t="s">
        <v>17</v>
      </c>
      <c r="C88" s="53" t="s">
        <v>3</v>
      </c>
      <c r="D88" s="53" t="s">
        <v>3</v>
      </c>
      <c r="E88" s="54"/>
      <c r="F88" s="53"/>
      <c r="G88" s="53">
        <f t="shared" si="1"/>
        <v>0</v>
      </c>
    </row>
    <row r="89" spans="1:17" s="15" customFormat="1" ht="13.8" x14ac:dyDescent="0.25">
      <c r="A89" s="32" t="s">
        <v>73</v>
      </c>
      <c r="B89" s="41" t="s">
        <v>93</v>
      </c>
      <c r="C89" s="23" t="s">
        <v>182</v>
      </c>
      <c r="D89" s="23" t="s">
        <v>1</v>
      </c>
      <c r="E89" s="22">
        <v>1</v>
      </c>
      <c r="F89" s="21"/>
      <c r="G89" s="19">
        <f t="shared" si="1"/>
        <v>0</v>
      </c>
    </row>
    <row r="90" spans="1:17" s="15" customFormat="1" ht="13.8" x14ac:dyDescent="0.25">
      <c r="A90" s="32" t="s">
        <v>74</v>
      </c>
      <c r="B90" s="41" t="s">
        <v>183</v>
      </c>
      <c r="C90" s="23" t="s">
        <v>182</v>
      </c>
      <c r="D90" s="23" t="s">
        <v>6</v>
      </c>
      <c r="E90" s="22">
        <v>2</v>
      </c>
      <c r="F90" s="21"/>
      <c r="G90" s="19">
        <f t="shared" si="1"/>
        <v>0</v>
      </c>
    </row>
    <row r="91" spans="1:17" s="15" customFormat="1" ht="13.8" x14ac:dyDescent="0.25">
      <c r="A91" s="32" t="s">
        <v>75</v>
      </c>
      <c r="B91" s="41" t="s">
        <v>184</v>
      </c>
      <c r="C91" s="23" t="s">
        <v>182</v>
      </c>
      <c r="D91" s="23" t="s">
        <v>6</v>
      </c>
      <c r="E91" s="22">
        <v>1</v>
      </c>
      <c r="F91" s="21"/>
      <c r="G91" s="19">
        <f t="shared" si="1"/>
        <v>0</v>
      </c>
    </row>
    <row r="92" spans="1:17" s="15" customFormat="1" ht="13.8" x14ac:dyDescent="0.25">
      <c r="A92" s="32" t="s">
        <v>76</v>
      </c>
      <c r="B92" s="41" t="s">
        <v>185</v>
      </c>
      <c r="C92" s="23" t="s">
        <v>182</v>
      </c>
      <c r="D92" s="23" t="s">
        <v>6</v>
      </c>
      <c r="E92" s="22">
        <v>11</v>
      </c>
      <c r="F92" s="21"/>
      <c r="G92" s="19">
        <f t="shared" si="1"/>
        <v>0</v>
      </c>
    </row>
    <row r="93" spans="1:17" s="15" customFormat="1" ht="13.8" x14ac:dyDescent="0.25">
      <c r="A93" s="32" t="s">
        <v>77</v>
      </c>
      <c r="B93" s="41" t="s">
        <v>186</v>
      </c>
      <c r="C93" s="23" t="s">
        <v>182</v>
      </c>
      <c r="D93" s="23" t="s">
        <v>6</v>
      </c>
      <c r="E93" s="22">
        <v>22</v>
      </c>
      <c r="F93" s="21"/>
      <c r="G93" s="19">
        <f t="shared" si="1"/>
        <v>0</v>
      </c>
    </row>
    <row r="94" spans="1:17" s="15" customFormat="1" ht="13.8" x14ac:dyDescent="0.25">
      <c r="A94" s="32" t="s">
        <v>78</v>
      </c>
      <c r="B94" s="41" t="s">
        <v>187</v>
      </c>
      <c r="C94" s="23" t="s">
        <v>182</v>
      </c>
      <c r="D94" s="23" t="s">
        <v>6</v>
      </c>
      <c r="E94" s="22">
        <v>6</v>
      </c>
      <c r="F94" s="21"/>
      <c r="G94" s="19">
        <f t="shared" ref="G94:G98" si="10">F94*E94</f>
        <v>0</v>
      </c>
    </row>
    <row r="95" spans="1:17" s="15" customFormat="1" ht="13.8" x14ac:dyDescent="0.25">
      <c r="A95" s="32" t="s">
        <v>79</v>
      </c>
      <c r="B95" s="41" t="s">
        <v>188</v>
      </c>
      <c r="C95" s="23" t="s">
        <v>182</v>
      </c>
      <c r="D95" s="23" t="s">
        <v>6</v>
      </c>
      <c r="E95" s="22">
        <v>2</v>
      </c>
      <c r="F95" s="21"/>
      <c r="G95" s="19">
        <f t="shared" si="10"/>
        <v>0</v>
      </c>
    </row>
    <row r="96" spans="1:17" s="15" customFormat="1" ht="13.8" x14ac:dyDescent="0.25">
      <c r="A96" s="32" t="s">
        <v>172</v>
      </c>
      <c r="B96" s="41" t="s">
        <v>189</v>
      </c>
      <c r="C96" s="23" t="s">
        <v>182</v>
      </c>
      <c r="D96" s="23" t="s">
        <v>6</v>
      </c>
      <c r="E96" s="22">
        <v>2</v>
      </c>
      <c r="F96" s="21"/>
      <c r="G96" s="19">
        <f t="shared" si="10"/>
        <v>0</v>
      </c>
    </row>
    <row r="97" spans="1:17" s="15" customFormat="1" ht="27.6" x14ac:dyDescent="0.25">
      <c r="A97" s="32" t="s">
        <v>173</v>
      </c>
      <c r="B97" s="41" t="s">
        <v>190</v>
      </c>
      <c r="C97" s="23" t="s">
        <v>182</v>
      </c>
      <c r="D97" s="23" t="s">
        <v>6</v>
      </c>
      <c r="E97" s="22">
        <v>10</v>
      </c>
      <c r="F97" s="21"/>
      <c r="G97" s="19">
        <f t="shared" si="10"/>
        <v>0</v>
      </c>
    </row>
    <row r="98" spans="1:17" s="15" customFormat="1" ht="13.8" x14ac:dyDescent="0.25">
      <c r="A98" s="32" t="s">
        <v>174</v>
      </c>
      <c r="B98" s="41" t="s">
        <v>191</v>
      </c>
      <c r="C98" s="23" t="s">
        <v>182</v>
      </c>
      <c r="D98" s="23" t="s">
        <v>6</v>
      </c>
      <c r="E98" s="22">
        <v>10</v>
      </c>
      <c r="F98" s="21"/>
      <c r="G98" s="19">
        <f t="shared" si="10"/>
        <v>0</v>
      </c>
    </row>
    <row r="99" spans="1:17" s="15" customFormat="1" ht="13.8" x14ac:dyDescent="0.25">
      <c r="A99" s="32" t="s">
        <v>175</v>
      </c>
      <c r="B99" s="41" t="s">
        <v>192</v>
      </c>
      <c r="C99" s="23" t="s">
        <v>182</v>
      </c>
      <c r="D99" s="23" t="s">
        <v>6</v>
      </c>
      <c r="E99" s="22">
        <v>10</v>
      </c>
      <c r="F99" s="21"/>
      <c r="G99" s="19">
        <f t="shared" ref="G99:G103" si="11">F99*E99</f>
        <v>0</v>
      </c>
    </row>
    <row r="100" spans="1:17" s="15" customFormat="1" ht="13.8" x14ac:dyDescent="0.25">
      <c r="A100" s="32" t="s">
        <v>176</v>
      </c>
      <c r="B100" s="41" t="s">
        <v>193</v>
      </c>
      <c r="C100" s="23" t="s">
        <v>182</v>
      </c>
      <c r="D100" s="23" t="s">
        <v>6</v>
      </c>
      <c r="E100" s="22">
        <v>4</v>
      </c>
      <c r="F100" s="21"/>
      <c r="G100" s="19">
        <f t="shared" si="11"/>
        <v>0</v>
      </c>
    </row>
    <row r="101" spans="1:17" s="15" customFormat="1" ht="13.8" x14ac:dyDescent="0.25">
      <c r="A101" s="32" t="s">
        <v>177</v>
      </c>
      <c r="B101" s="41" t="s">
        <v>194</v>
      </c>
      <c r="C101" s="23" t="s">
        <v>182</v>
      </c>
      <c r="D101" s="23" t="s">
        <v>6</v>
      </c>
      <c r="E101" s="22">
        <v>2</v>
      </c>
      <c r="F101" s="21"/>
      <c r="G101" s="19">
        <f t="shared" si="11"/>
        <v>0</v>
      </c>
    </row>
    <row r="102" spans="1:17" s="15" customFormat="1" ht="13.8" x14ac:dyDescent="0.25">
      <c r="A102" s="32" t="s">
        <v>178</v>
      </c>
      <c r="B102" s="41" t="s">
        <v>195</v>
      </c>
      <c r="C102" s="23" t="s">
        <v>182</v>
      </c>
      <c r="D102" s="23" t="s">
        <v>6</v>
      </c>
      <c r="E102" s="22">
        <v>2</v>
      </c>
      <c r="F102" s="21"/>
      <c r="G102" s="19">
        <f t="shared" si="11"/>
        <v>0</v>
      </c>
    </row>
    <row r="103" spans="1:17" s="15" customFormat="1" ht="13.8" x14ac:dyDescent="0.25">
      <c r="A103" s="32" t="s">
        <v>179</v>
      </c>
      <c r="B103" s="41" t="s">
        <v>196</v>
      </c>
      <c r="C103" s="23" t="s">
        <v>182</v>
      </c>
      <c r="D103" s="23" t="s">
        <v>6</v>
      </c>
      <c r="E103" s="22">
        <v>2</v>
      </c>
      <c r="F103" s="21"/>
      <c r="G103" s="19">
        <f t="shared" si="11"/>
        <v>0</v>
      </c>
    </row>
    <row r="104" spans="1:17" s="15" customFormat="1" ht="13.8" x14ac:dyDescent="0.25">
      <c r="A104" s="32" t="s">
        <v>180</v>
      </c>
      <c r="B104" s="41" t="s">
        <v>197</v>
      </c>
      <c r="C104" s="23" t="s">
        <v>182</v>
      </c>
      <c r="D104" s="23" t="s">
        <v>6</v>
      </c>
      <c r="E104" s="22">
        <v>69</v>
      </c>
      <c r="F104" s="21"/>
      <c r="G104" s="19">
        <f t="shared" si="1"/>
        <v>0</v>
      </c>
    </row>
    <row r="105" spans="1:17" s="15" customFormat="1" ht="13.8" x14ac:dyDescent="0.25">
      <c r="A105" s="32" t="s">
        <v>181</v>
      </c>
      <c r="B105" s="41" t="s">
        <v>18</v>
      </c>
      <c r="C105" s="23" t="s">
        <v>182</v>
      </c>
      <c r="D105" s="23" t="s">
        <v>6</v>
      </c>
      <c r="E105" s="22">
        <v>680</v>
      </c>
      <c r="F105" s="21"/>
      <c r="G105" s="19">
        <f t="shared" si="1"/>
        <v>0</v>
      </c>
    </row>
    <row r="106" spans="1:17" s="15" customFormat="1" ht="13.8" x14ac:dyDescent="0.25">
      <c r="A106" s="32"/>
      <c r="B106" s="41"/>
      <c r="C106" s="23"/>
      <c r="D106" s="23"/>
      <c r="E106" s="22"/>
      <c r="F106" s="21"/>
      <c r="G106" s="19"/>
    </row>
    <row r="107" spans="1:17" s="5" customFormat="1" x14ac:dyDescent="0.3">
      <c r="A107" s="53">
        <v>0</v>
      </c>
      <c r="B107" s="53" t="s">
        <v>94</v>
      </c>
      <c r="C107" s="53" t="s">
        <v>3</v>
      </c>
      <c r="D107" s="53" t="s">
        <v>3</v>
      </c>
      <c r="E107" s="54"/>
      <c r="F107" s="53"/>
      <c r="G107" s="53">
        <f t="shared" ref="G107:G108" si="12">F107*E107</f>
        <v>0</v>
      </c>
    </row>
    <row r="108" spans="1:17" s="15" customFormat="1" ht="41.4" x14ac:dyDescent="0.25">
      <c r="A108" s="32">
        <v>8.18</v>
      </c>
      <c r="B108" s="41" t="s">
        <v>198</v>
      </c>
      <c r="C108" s="23" t="s">
        <v>182</v>
      </c>
      <c r="D108" s="23" t="s">
        <v>6</v>
      </c>
      <c r="E108" s="22">
        <v>1</v>
      </c>
      <c r="F108" s="21"/>
      <c r="G108" s="19">
        <f t="shared" si="12"/>
        <v>0</v>
      </c>
    </row>
    <row r="109" spans="1:17" s="15" customFormat="1" ht="41.4" x14ac:dyDescent="0.25">
      <c r="A109" s="32">
        <v>8.19</v>
      </c>
      <c r="B109" s="41" t="s">
        <v>199</v>
      </c>
      <c r="C109" s="23" t="s">
        <v>182</v>
      </c>
      <c r="D109" s="23" t="s">
        <v>0</v>
      </c>
      <c r="E109" s="22">
        <v>1</v>
      </c>
      <c r="F109" s="21"/>
      <c r="G109" s="19">
        <f t="shared" ref="G109" si="13">F109*E109</f>
        <v>0</v>
      </c>
    </row>
    <row r="110" spans="1:17" s="15" customFormat="1" ht="13.8" x14ac:dyDescent="0.25">
      <c r="A110" s="32"/>
      <c r="B110" s="41"/>
      <c r="C110" s="23"/>
      <c r="D110" s="23"/>
      <c r="E110" s="22"/>
      <c r="F110" s="21"/>
      <c r="G110" s="19"/>
    </row>
    <row r="111" spans="1:17" s="15" customFormat="1" ht="13.95" customHeight="1" x14ac:dyDescent="0.25">
      <c r="A111" s="31" t="s">
        <v>72</v>
      </c>
      <c r="B111" s="40" t="s">
        <v>204</v>
      </c>
      <c r="C111" s="17" t="s">
        <v>3</v>
      </c>
      <c r="D111" s="17" t="s">
        <v>3</v>
      </c>
      <c r="E111" s="16"/>
      <c r="F111" s="18"/>
      <c r="G111" s="18">
        <f t="shared" ref="G111:G113" si="14">F111*E111</f>
        <v>0</v>
      </c>
      <c r="H111" s="14"/>
      <c r="I111" s="14"/>
      <c r="J111" s="14"/>
      <c r="K111" s="14"/>
      <c r="L111" s="14"/>
      <c r="M111" s="14"/>
      <c r="N111" s="14"/>
      <c r="O111" s="14"/>
      <c r="P111" s="14"/>
      <c r="Q111" s="14"/>
    </row>
    <row r="112" spans="1:17" s="5" customFormat="1" x14ac:dyDescent="0.3">
      <c r="A112" s="53"/>
      <c r="B112" s="53" t="s">
        <v>200</v>
      </c>
      <c r="C112" s="53" t="s">
        <v>3</v>
      </c>
      <c r="D112" s="53" t="s">
        <v>3</v>
      </c>
      <c r="E112" s="54"/>
      <c r="F112" s="53"/>
      <c r="G112" s="53">
        <f t="shared" si="14"/>
        <v>0</v>
      </c>
    </row>
    <row r="113" spans="1:17" s="15" customFormat="1" ht="13.8" x14ac:dyDescent="0.25">
      <c r="A113" s="32" t="s">
        <v>80</v>
      </c>
      <c r="B113" s="41" t="s">
        <v>201</v>
      </c>
      <c r="C113" s="23" t="s">
        <v>203</v>
      </c>
      <c r="D113" s="23" t="s">
        <v>1</v>
      </c>
      <c r="E113" s="22">
        <v>1</v>
      </c>
      <c r="F113" s="21"/>
      <c r="G113" s="19">
        <f t="shared" si="14"/>
        <v>0</v>
      </c>
    </row>
    <row r="114" spans="1:17" s="15" customFormat="1" ht="13.8" x14ac:dyDescent="0.25">
      <c r="A114" s="32" t="s">
        <v>81</v>
      </c>
      <c r="B114" s="41" t="s">
        <v>202</v>
      </c>
      <c r="C114" s="23" t="s">
        <v>203</v>
      </c>
      <c r="D114" s="23" t="s">
        <v>1</v>
      </c>
      <c r="E114" s="22">
        <v>1</v>
      </c>
      <c r="F114" s="21"/>
      <c r="G114" s="19">
        <f t="shared" ref="G114" si="15">F114*E114</f>
        <v>0</v>
      </c>
    </row>
    <row r="115" spans="1:17" s="15" customFormat="1" ht="13.8" x14ac:dyDescent="0.25">
      <c r="A115" s="32"/>
      <c r="B115" s="41"/>
      <c r="C115" s="23"/>
      <c r="D115" s="23"/>
      <c r="E115" s="22"/>
      <c r="F115" s="21"/>
      <c r="G115" s="19">
        <f t="shared" si="1"/>
        <v>0</v>
      </c>
    </row>
    <row r="116" spans="1:17" s="15" customFormat="1" ht="13.95" customHeight="1" x14ac:dyDescent="0.25">
      <c r="A116" s="31" t="s">
        <v>95</v>
      </c>
      <c r="B116" s="40" t="s">
        <v>2</v>
      </c>
      <c r="C116" s="17"/>
      <c r="D116" s="17"/>
      <c r="E116" s="16"/>
      <c r="F116" s="18"/>
      <c r="G116" s="18">
        <f t="shared" ref="G116:G119" si="16">F116*E116</f>
        <v>0</v>
      </c>
      <c r="H116" s="14"/>
      <c r="I116" s="14"/>
      <c r="J116" s="14"/>
      <c r="K116" s="14"/>
      <c r="L116" s="14"/>
      <c r="M116" s="14"/>
      <c r="N116" s="14"/>
      <c r="O116" s="14"/>
      <c r="P116" s="14"/>
      <c r="Q116" s="14"/>
    </row>
    <row r="117" spans="1:17" s="5" customFormat="1" x14ac:dyDescent="0.3">
      <c r="A117" s="53"/>
      <c r="B117" s="53" t="s">
        <v>4</v>
      </c>
      <c r="C117" s="53" t="s">
        <v>3</v>
      </c>
      <c r="D117" s="53" t="s">
        <v>3</v>
      </c>
      <c r="E117" s="54"/>
      <c r="F117" s="53"/>
      <c r="G117" s="53">
        <f t="shared" si="16"/>
        <v>0</v>
      </c>
    </row>
    <row r="118" spans="1:17" s="15" customFormat="1" ht="13.8" x14ac:dyDescent="0.25">
      <c r="A118" s="32" t="s">
        <v>82</v>
      </c>
      <c r="B118" s="41" t="s">
        <v>205</v>
      </c>
      <c r="C118" s="23"/>
      <c r="D118" s="23" t="s">
        <v>5</v>
      </c>
      <c r="E118" s="22">
        <v>1</v>
      </c>
      <c r="F118" s="21"/>
      <c r="G118" s="19">
        <f t="shared" si="16"/>
        <v>0</v>
      </c>
    </row>
    <row r="119" spans="1:17" s="15" customFormat="1" ht="13.8" x14ac:dyDescent="0.25">
      <c r="A119" s="32" t="s">
        <v>83</v>
      </c>
      <c r="B119" s="41" t="s">
        <v>206</v>
      </c>
      <c r="C119" s="23"/>
      <c r="D119" s="23" t="s">
        <v>5</v>
      </c>
      <c r="E119" s="22">
        <v>1</v>
      </c>
      <c r="F119" s="21"/>
      <c r="G119" s="19">
        <f t="shared" si="16"/>
        <v>0</v>
      </c>
    </row>
    <row r="120" spans="1:17" x14ac:dyDescent="0.3">
      <c r="A120" s="48"/>
      <c r="B120" s="49"/>
      <c r="C120" s="49"/>
      <c r="D120" s="49"/>
      <c r="E120" s="50"/>
      <c r="F120" s="51" t="s">
        <v>84</v>
      </c>
      <c r="G120" s="52">
        <f>SUM(G10:G119)</f>
        <v>0</v>
      </c>
    </row>
    <row r="121" spans="1:17" x14ac:dyDescent="0.3">
      <c r="J121" s="6"/>
    </row>
  </sheetData>
  <phoneticPr fontId="9" type="noConversion"/>
  <conditionalFormatting sqref="A10 C10:E28">
    <cfRule type="expression" dxfId="242" priority="671">
      <formula>#REF!=TRUE</formula>
    </cfRule>
  </conditionalFormatting>
  <conditionalFormatting sqref="A10">
    <cfRule type="expression" dxfId="241" priority="670">
      <formula>#REF!="SUBHEAD"</formula>
    </cfRule>
  </conditionalFormatting>
  <conditionalFormatting sqref="A30 C30:G30">
    <cfRule type="expression" dxfId="240" priority="172">
      <formula>#REF!="SUBHEAD"</formula>
    </cfRule>
  </conditionalFormatting>
  <conditionalFormatting sqref="A30">
    <cfRule type="expression" dxfId="239" priority="173">
      <formula>#REF!=TRUE</formula>
    </cfRule>
    <cfRule type="expression" dxfId="238" priority="175">
      <formula>#REF!="SUBHEAD"</formula>
    </cfRule>
    <cfRule type="expression" dxfId="237" priority="176">
      <formula>#REF!=TRUE</formula>
    </cfRule>
  </conditionalFormatting>
  <conditionalFormatting sqref="A42 D81:E85">
    <cfRule type="expression" dxfId="236" priority="183">
      <formula>#REF!="SUBHEAD"</formula>
    </cfRule>
    <cfRule type="expression" dxfId="235" priority="184">
      <formula>#REF!=TRUE</formula>
    </cfRule>
  </conditionalFormatting>
  <conditionalFormatting sqref="A47 C47:G47 B78:G79 C81:C87">
    <cfRule type="expression" dxfId="234" priority="189">
      <formula>#REF!="SUBHEAD"</formula>
    </cfRule>
  </conditionalFormatting>
  <conditionalFormatting sqref="A47">
    <cfRule type="expression" dxfId="233" priority="190">
      <formula>#REF!=TRUE</formula>
    </cfRule>
    <cfRule type="expression" dxfId="232" priority="192">
      <formula>#REF!="SUBHEAD"</formula>
    </cfRule>
    <cfRule type="expression" dxfId="231" priority="193">
      <formula>#REF!=TRUE</formula>
    </cfRule>
  </conditionalFormatting>
  <conditionalFormatting sqref="A54 C54:G54">
    <cfRule type="expression" dxfId="230" priority="258">
      <formula>#REF!="SUBHEAD"</formula>
    </cfRule>
  </conditionalFormatting>
  <conditionalFormatting sqref="A54">
    <cfRule type="expression" dxfId="229" priority="260">
      <formula>#REF!=TRUE</formula>
    </cfRule>
    <cfRule type="expression" dxfId="228" priority="262">
      <formula>#REF!="SUBHEAD"</formula>
    </cfRule>
    <cfRule type="expression" dxfId="227" priority="263">
      <formula>#REF!=TRUE</formula>
    </cfRule>
  </conditionalFormatting>
  <conditionalFormatting sqref="A60 C60:G60 B11:G29 C42:G42 A42 A10:G10 C106:E106">
    <cfRule type="expression" dxfId="226" priority="268">
      <formula>#REF!="SUBHEAD"</formula>
    </cfRule>
  </conditionalFormatting>
  <conditionalFormatting sqref="A60">
    <cfRule type="expression" dxfId="225" priority="270">
      <formula>#REF!=TRUE</formula>
    </cfRule>
    <cfRule type="expression" dxfId="224" priority="272">
      <formula>#REF!="SUBHEAD"</formula>
    </cfRule>
    <cfRule type="expression" dxfId="223" priority="273">
      <formula>#REF!=TRUE</formula>
    </cfRule>
  </conditionalFormatting>
  <conditionalFormatting sqref="A63 C63:G63">
    <cfRule type="expression" dxfId="222" priority="278">
      <formula>#REF!="SUBHEAD"</formula>
    </cfRule>
  </conditionalFormatting>
  <conditionalFormatting sqref="A63">
    <cfRule type="expression" dxfId="221" priority="280">
      <formula>#REF!=TRUE</formula>
    </cfRule>
    <cfRule type="expression" dxfId="220" priority="282">
      <formula>#REF!="SUBHEAD"</formula>
    </cfRule>
    <cfRule type="expression" dxfId="219" priority="283">
      <formula>#REF!=TRUE</formula>
    </cfRule>
  </conditionalFormatting>
  <conditionalFormatting sqref="A69 C69:G69">
    <cfRule type="expression" dxfId="218" priority="288">
      <formula>#REF!="SUBHEAD"</formula>
    </cfRule>
  </conditionalFormatting>
  <conditionalFormatting sqref="A69">
    <cfRule type="expression" dxfId="217" priority="290">
      <formula>#REF!=TRUE</formula>
    </cfRule>
    <cfRule type="expression" dxfId="216" priority="292">
      <formula>#REF!="SUBHEAD"</formula>
    </cfRule>
    <cfRule type="expression" dxfId="215" priority="293">
      <formula>#REF!=TRUE</formula>
    </cfRule>
  </conditionalFormatting>
  <conditionalFormatting sqref="A74 C74:G74">
    <cfRule type="expression" dxfId="214" priority="298">
      <formula>#REF!="SUBHEAD"</formula>
    </cfRule>
  </conditionalFormatting>
  <conditionalFormatting sqref="A74">
    <cfRule type="expression" dxfId="213" priority="300">
      <formula>#REF!=TRUE</formula>
    </cfRule>
    <cfRule type="expression" dxfId="212" priority="302">
      <formula>#REF!="SUBHEAD"</formula>
    </cfRule>
    <cfRule type="expression" dxfId="211" priority="303">
      <formula>#REF!=TRUE</formula>
    </cfRule>
  </conditionalFormatting>
  <conditionalFormatting sqref="A80 C80:G80">
    <cfRule type="expression" dxfId="210" priority="308">
      <formula>#REF!="SUBHEAD"</formula>
    </cfRule>
  </conditionalFormatting>
  <conditionalFormatting sqref="A80">
    <cfRule type="expression" dxfId="209" priority="310">
      <formula>#REF!=TRUE</formula>
    </cfRule>
    <cfRule type="expression" dxfId="208" priority="312">
      <formula>#REF!="SUBHEAD"</formula>
    </cfRule>
    <cfRule type="expression" dxfId="207" priority="313">
      <formula>#REF!=TRUE</formula>
    </cfRule>
  </conditionalFormatting>
  <conditionalFormatting sqref="A88 C88:G88">
    <cfRule type="expression" dxfId="206" priority="318">
      <formula>#REF!="SUBHEAD"</formula>
    </cfRule>
  </conditionalFormatting>
  <conditionalFormatting sqref="A88">
    <cfRule type="expression" dxfId="205" priority="320">
      <formula>#REF!=TRUE</formula>
    </cfRule>
    <cfRule type="expression" dxfId="204" priority="322">
      <formula>#REF!="SUBHEAD"</formula>
    </cfRule>
    <cfRule type="expression" dxfId="203" priority="323">
      <formula>#REF!=TRUE</formula>
    </cfRule>
  </conditionalFormatting>
  <conditionalFormatting sqref="A107 C107:G107">
    <cfRule type="expression" dxfId="202" priority="240">
      <formula>#REF!="SUBHEAD"</formula>
    </cfRule>
  </conditionalFormatting>
  <conditionalFormatting sqref="A107">
    <cfRule type="expression" dxfId="201" priority="241">
      <formula>#REF!=TRUE</formula>
    </cfRule>
    <cfRule type="expression" dxfId="200" priority="243">
      <formula>#REF!="SUBHEAD"</formula>
    </cfRule>
    <cfRule type="expression" dxfId="199" priority="244">
      <formula>#REF!=TRUE</formula>
    </cfRule>
  </conditionalFormatting>
  <conditionalFormatting sqref="A112 C112:G112">
    <cfRule type="expression" dxfId="198" priority="13">
      <formula>#REF!="SUBHEAD"</formula>
    </cfRule>
  </conditionalFormatting>
  <conditionalFormatting sqref="A112">
    <cfRule type="expression" dxfId="197" priority="14">
      <formula>#REF!=TRUE</formula>
    </cfRule>
    <cfRule type="expression" dxfId="196" priority="16">
      <formula>#REF!="SUBHEAD"</formula>
    </cfRule>
    <cfRule type="expression" dxfId="195" priority="17">
      <formula>#REF!=TRUE</formula>
    </cfRule>
  </conditionalFormatting>
  <conditionalFormatting sqref="A117 C117:G117">
    <cfRule type="expression" dxfId="194" priority="523">
      <formula>#REF!="SUBHEAD"</formula>
    </cfRule>
  </conditionalFormatting>
  <conditionalFormatting sqref="A117">
    <cfRule type="expression" dxfId="193" priority="634">
      <formula>#REF!=TRUE</formula>
    </cfRule>
    <cfRule type="expression" dxfId="192" priority="639">
      <formula>#REF!="SUBHEAD"</formula>
    </cfRule>
    <cfRule type="expression" dxfId="191" priority="640">
      <formula>#REF!=TRUE</formula>
    </cfRule>
  </conditionalFormatting>
  <conditionalFormatting sqref="A30:G30 B75:G79 C81:C85">
    <cfRule type="expression" dxfId="190" priority="171">
      <formula>#REF!=TRUE</formula>
    </cfRule>
  </conditionalFormatting>
  <conditionalFormatting sqref="A42:G42">
    <cfRule type="expression" dxfId="189" priority="180">
      <formula>#REF!=TRUE</formula>
    </cfRule>
  </conditionalFormatting>
  <conditionalFormatting sqref="A47:G47">
    <cfRule type="expression" dxfId="188" priority="188">
      <formula>#REF!=TRUE</formula>
    </cfRule>
  </conditionalFormatting>
  <conditionalFormatting sqref="A54:G54">
    <cfRule type="expression" dxfId="187" priority="257">
      <formula>#REF!=TRUE</formula>
    </cfRule>
  </conditionalFormatting>
  <conditionalFormatting sqref="A60:G60">
    <cfRule type="expression" dxfId="186" priority="267">
      <formula>#REF!=TRUE</formula>
    </cfRule>
  </conditionalFormatting>
  <conditionalFormatting sqref="A63:G63">
    <cfRule type="expression" dxfId="185" priority="277">
      <formula>#REF!=TRUE</formula>
    </cfRule>
  </conditionalFormatting>
  <conditionalFormatting sqref="A69:G69">
    <cfRule type="expression" dxfId="184" priority="287">
      <formula>#REF!=TRUE</formula>
    </cfRule>
  </conditionalFormatting>
  <conditionalFormatting sqref="A74:G74">
    <cfRule type="expression" dxfId="183" priority="297">
      <formula>#REF!=TRUE</formula>
    </cfRule>
  </conditionalFormatting>
  <conditionalFormatting sqref="A80:G80">
    <cfRule type="expression" dxfId="182" priority="307">
      <formula>#REF!=TRUE</formula>
    </cfRule>
  </conditionalFormatting>
  <conditionalFormatting sqref="A88:G88">
    <cfRule type="expression" dxfId="181" priority="317">
      <formula>#REF!=TRUE</formula>
    </cfRule>
  </conditionalFormatting>
  <conditionalFormatting sqref="A107:G107">
    <cfRule type="expression" dxfId="180" priority="239">
      <formula>#REF!=TRUE</formula>
    </cfRule>
  </conditionalFormatting>
  <conditionalFormatting sqref="A112:G112">
    <cfRule type="expression" dxfId="179" priority="12">
      <formula>#REF!=TRUE</formula>
    </cfRule>
  </conditionalFormatting>
  <conditionalFormatting sqref="A117:G117">
    <cfRule type="expression" dxfId="178" priority="413">
      <formula>#REF!=TRUE</formula>
    </cfRule>
  </conditionalFormatting>
  <conditionalFormatting sqref="B30">
    <cfRule type="expression" dxfId="177" priority="170">
      <formula>#REF!="SUBHEAD"</formula>
    </cfRule>
  </conditionalFormatting>
  <conditionalFormatting sqref="B42">
    <cfRule type="expression" dxfId="176" priority="179">
      <formula>#REF!="SUBHEAD"</formula>
    </cfRule>
  </conditionalFormatting>
  <conditionalFormatting sqref="B47">
    <cfRule type="expression" dxfId="175" priority="187">
      <formula>#REF!="SUBHEAD"</formula>
    </cfRule>
  </conditionalFormatting>
  <conditionalFormatting sqref="B54">
    <cfRule type="expression" dxfId="174" priority="256">
      <formula>#REF!="SUBHEAD"</formula>
    </cfRule>
  </conditionalFormatting>
  <conditionalFormatting sqref="B60">
    <cfRule type="expression" dxfId="173" priority="266">
      <formula>#REF!="SUBHEAD"</formula>
    </cfRule>
  </conditionalFormatting>
  <conditionalFormatting sqref="B61:B62 D61:G62 B115:G116">
    <cfRule type="expression" dxfId="172" priority="404">
      <formula>#REF!="SUBHEAD"</formula>
    </cfRule>
  </conditionalFormatting>
  <conditionalFormatting sqref="B63">
    <cfRule type="expression" dxfId="171" priority="276">
      <formula>#REF!="SUBHEAD"</formula>
    </cfRule>
  </conditionalFormatting>
  <conditionalFormatting sqref="B64:B68 D64:G68">
    <cfRule type="expression" dxfId="170" priority="399">
      <formula>#REF!="SUBHEAD"</formula>
    </cfRule>
  </conditionalFormatting>
  <conditionalFormatting sqref="B69">
    <cfRule type="expression" dxfId="169" priority="286">
      <formula>#REF!="SUBHEAD"</formula>
    </cfRule>
  </conditionalFormatting>
  <conditionalFormatting sqref="B70:B71 D70:G71 B72:G73">
    <cfRule type="expression" dxfId="168" priority="390">
      <formula>#REF!="SUBHEAD"</formula>
    </cfRule>
  </conditionalFormatting>
  <conditionalFormatting sqref="B74">
    <cfRule type="expression" dxfId="167" priority="296">
      <formula>#REF!="SUBHEAD"</formula>
    </cfRule>
  </conditionalFormatting>
  <conditionalFormatting sqref="B80">
    <cfRule type="expression" dxfId="166" priority="306">
      <formula>#REF!="SUBHEAD"</formula>
    </cfRule>
  </conditionalFormatting>
  <conditionalFormatting sqref="B88">
    <cfRule type="expression" dxfId="165" priority="316">
      <formula>#REF!="SUBHEAD"</formula>
    </cfRule>
  </conditionalFormatting>
  <conditionalFormatting sqref="B94:B105 D94:G105">
    <cfRule type="expression" dxfId="164" priority="81">
      <formula>#REF!="SUBHEAD"</formula>
    </cfRule>
  </conditionalFormatting>
  <conditionalFormatting sqref="B107">
    <cfRule type="expression" dxfId="163" priority="238">
      <formula>#REF!="SUBHEAD"</formula>
    </cfRule>
  </conditionalFormatting>
  <conditionalFormatting sqref="B108:B109 D108:G109 B110:G111 B106:G106 B55:G59">
    <cfRule type="expression" dxfId="162" priority="409">
      <formula>#REF!="SUBHEAD"</formula>
    </cfRule>
  </conditionalFormatting>
  <conditionalFormatting sqref="B112">
    <cfRule type="expression" dxfId="161" priority="11">
      <formula>#REF!="SUBHEAD"</formula>
    </cfRule>
  </conditionalFormatting>
  <conditionalFormatting sqref="B117">
    <cfRule type="expression" dxfId="160" priority="412">
      <formula>#REF!="SUBHEAD"</formula>
    </cfRule>
  </conditionalFormatting>
  <conditionalFormatting sqref="B31:G36 B81:G85">
    <cfRule type="expression" dxfId="159" priority="155">
      <formula>#REF!=TRUE</formula>
    </cfRule>
    <cfRule type="expression" dxfId="158" priority="156">
      <formula>#REF!="SUBHEAD"</formula>
    </cfRule>
  </conditionalFormatting>
  <conditionalFormatting sqref="B37:G41">
    <cfRule type="expression" dxfId="157" priority="218">
      <formula>#REF!=TRUE</formula>
    </cfRule>
    <cfRule type="expression" dxfId="156" priority="219">
      <formula>#REF!="SUBHEAD"</formula>
    </cfRule>
  </conditionalFormatting>
  <conditionalFormatting sqref="B43:G44">
    <cfRule type="expression" dxfId="155" priority="131">
      <formula>#REF!=TRUE</formula>
    </cfRule>
    <cfRule type="expression" dxfId="154" priority="132">
      <formula>#REF!="SUBHEAD"</formula>
    </cfRule>
  </conditionalFormatting>
  <conditionalFormatting sqref="B45:G46">
    <cfRule type="expression" dxfId="153" priority="214">
      <formula>#REF!=TRUE</formula>
    </cfRule>
    <cfRule type="expression" dxfId="152" priority="215">
      <formula>#REF!="SUBHEAD"</formula>
    </cfRule>
  </conditionalFormatting>
  <conditionalFormatting sqref="B48:G51">
    <cfRule type="expression" dxfId="151" priority="165">
      <formula>#REF!=TRUE</formula>
    </cfRule>
    <cfRule type="expression" dxfId="150" priority="211">
      <formula>#REF!="SUBHEAD"</formula>
    </cfRule>
  </conditionalFormatting>
  <conditionalFormatting sqref="B52:G53">
    <cfRule type="expression" dxfId="149" priority="127">
      <formula>#REF!="SUBHEAD"</formula>
    </cfRule>
    <cfRule type="expression" dxfId="148" priority="129">
      <formula>#REF!=TRUE</formula>
    </cfRule>
  </conditionalFormatting>
  <conditionalFormatting sqref="B55:G59">
    <cfRule type="expression" dxfId="147" priority="236">
      <formula>#REF!=TRUE</formula>
    </cfRule>
  </conditionalFormatting>
  <conditionalFormatting sqref="B75:G77">
    <cfRule type="expression" dxfId="146" priority="1">
      <formula>#REF!="SUBHEAD"</formula>
    </cfRule>
  </conditionalFormatting>
  <conditionalFormatting sqref="B86:G87">
    <cfRule type="expression" dxfId="145" priority="349">
      <formula>#REF!=TRUE</formula>
    </cfRule>
    <cfRule type="expression" dxfId="144" priority="350">
      <formula>#REF!="SUBHEAD"</formula>
    </cfRule>
  </conditionalFormatting>
  <conditionalFormatting sqref="B89:G93">
    <cfRule type="expression" dxfId="143" priority="77">
      <formula>#REF!=TRUE</formula>
    </cfRule>
    <cfRule type="expression" dxfId="142" priority="78">
      <formula>#REF!="SUBHEAD"</formula>
    </cfRule>
  </conditionalFormatting>
  <conditionalFormatting sqref="B106:G106">
    <cfRule type="expression" dxfId="141" priority="370">
      <formula>#REF!=TRUE</formula>
    </cfRule>
  </conditionalFormatting>
  <conditionalFormatting sqref="B113:G114">
    <cfRule type="expression" dxfId="140" priority="22">
      <formula>#REF!="SUBHEAD"</formula>
    </cfRule>
  </conditionalFormatting>
  <conditionalFormatting sqref="B113:G116">
    <cfRule type="expression" dxfId="139" priority="21">
      <formula>#REF!=TRUE</formula>
    </cfRule>
  </conditionalFormatting>
  <conditionalFormatting sqref="B118:G119">
    <cfRule type="expression" dxfId="138" priority="227">
      <formula>#REF!=TRUE</formula>
    </cfRule>
    <cfRule type="expression" dxfId="137" priority="359">
      <formula>#REF!="SUBHEAD"</formula>
    </cfRule>
  </conditionalFormatting>
  <conditionalFormatting sqref="C31:C41">
    <cfRule type="expression" dxfId="136" priority="168">
      <formula>#REF!="SUBHEAD"</formula>
    </cfRule>
    <cfRule type="expression" dxfId="135" priority="169">
      <formula>#REF!=TRUE</formula>
    </cfRule>
  </conditionalFormatting>
  <conditionalFormatting sqref="C32:C41">
    <cfRule type="expression" dxfId="134" priority="134">
      <formula>#REF!=TRUE</formula>
    </cfRule>
    <cfRule type="expression" dxfId="133" priority="135">
      <formula>#REF!="SUBHEAD"</formula>
    </cfRule>
  </conditionalFormatting>
  <conditionalFormatting sqref="C43:C46">
    <cfRule type="expression" dxfId="132" priority="166">
      <formula>#REF!="SUBHEAD"</formula>
    </cfRule>
    <cfRule type="expression" dxfId="131" priority="167">
      <formula>#REF!=TRUE</formula>
    </cfRule>
  </conditionalFormatting>
  <conditionalFormatting sqref="C61">
    <cfRule type="expression" dxfId="130" priority="124">
      <formula>#REF!=TRUE</formula>
    </cfRule>
    <cfRule type="expression" dxfId="129" priority="126">
      <formula>#REF!="SUBHEAD"</formula>
    </cfRule>
  </conditionalFormatting>
  <conditionalFormatting sqref="C62">
    <cfRule type="expression" dxfId="128" priority="119">
      <formula>#REF!="SUBHEAD"</formula>
    </cfRule>
    <cfRule type="expression" dxfId="127" priority="120">
      <formula>#REF!=TRUE</formula>
    </cfRule>
  </conditionalFormatting>
  <conditionalFormatting sqref="C64">
    <cfRule type="expression" dxfId="126" priority="116">
      <formula>#REF!=TRUE</formula>
    </cfRule>
    <cfRule type="expression" dxfId="125" priority="118">
      <formula>#REF!="SUBHEAD"</formula>
    </cfRule>
  </conditionalFormatting>
  <conditionalFormatting sqref="C64:C65">
    <cfRule type="expression" dxfId="124" priority="114">
      <formula>#REF!="SUBHEAD"</formula>
    </cfRule>
  </conditionalFormatting>
  <conditionalFormatting sqref="C65">
    <cfRule type="expression" dxfId="123" priority="112">
      <formula>#REF!=TRUE</formula>
    </cfRule>
  </conditionalFormatting>
  <conditionalFormatting sqref="C65:C66">
    <cfRule type="expression" dxfId="122" priority="110">
      <formula>#REF!="SUBHEAD"</formula>
    </cfRule>
  </conditionalFormatting>
  <conditionalFormatting sqref="C66">
    <cfRule type="expression" dxfId="121" priority="108">
      <formula>#REF!=TRUE</formula>
    </cfRule>
  </conditionalFormatting>
  <conditionalFormatting sqref="C66:C67">
    <cfRule type="expression" dxfId="120" priority="106">
      <formula>#REF!="SUBHEAD"</formula>
    </cfRule>
  </conditionalFormatting>
  <conditionalFormatting sqref="C67">
    <cfRule type="expression" dxfId="119" priority="104">
      <formula>#REF!=TRUE</formula>
    </cfRule>
  </conditionalFormatting>
  <conditionalFormatting sqref="C67:C68">
    <cfRule type="expression" dxfId="118" priority="102">
      <formula>#REF!="SUBHEAD"</formula>
    </cfRule>
  </conditionalFormatting>
  <conditionalFormatting sqref="C68">
    <cfRule type="expression" dxfId="117" priority="99">
      <formula>#REF!="SUBHEAD"</formula>
    </cfRule>
    <cfRule type="expression" dxfId="116" priority="100">
      <formula>#REF!=TRUE</formula>
    </cfRule>
  </conditionalFormatting>
  <conditionalFormatting sqref="C70">
    <cfRule type="expression" dxfId="115" priority="90">
      <formula>#REF!=TRUE</formula>
    </cfRule>
    <cfRule type="expression" dxfId="114" priority="92">
      <formula>#REF!="SUBHEAD"</formula>
    </cfRule>
  </conditionalFormatting>
  <conditionalFormatting sqref="C70:C73">
    <cfRule type="expression" dxfId="113" priority="88">
      <formula>#REF!="SUBHEAD"</formula>
    </cfRule>
  </conditionalFormatting>
  <conditionalFormatting sqref="C71">
    <cfRule type="expression" dxfId="112" priority="85">
      <formula>#REF!="SUBHEAD"</formula>
    </cfRule>
    <cfRule type="expression" dxfId="111" priority="86">
      <formula>#REF!=TRUE</formula>
    </cfRule>
  </conditionalFormatting>
  <conditionalFormatting sqref="C72">
    <cfRule type="expression" dxfId="110" priority="230">
      <formula>#REF!=TRUE</formula>
    </cfRule>
  </conditionalFormatting>
  <conditionalFormatting sqref="C94">
    <cfRule type="expression" dxfId="109" priority="74">
      <formula>#REF!=TRUE</formula>
    </cfRule>
    <cfRule type="expression" dxfId="108" priority="75">
      <formula>#REF!="SUBHEAD"</formula>
    </cfRule>
  </conditionalFormatting>
  <conditionalFormatting sqref="C94:C95">
    <cfRule type="expression" dxfId="107" priority="72">
      <formula>#REF!="SUBHEAD"</formula>
    </cfRule>
  </conditionalFormatting>
  <conditionalFormatting sqref="C95">
    <cfRule type="expression" dxfId="106" priority="71">
      <formula>#REF!=TRUE</formula>
    </cfRule>
  </conditionalFormatting>
  <conditionalFormatting sqref="C95:C96">
    <cfRule type="expression" dxfId="105" priority="69">
      <formula>#REF!="SUBHEAD"</formula>
    </cfRule>
  </conditionalFormatting>
  <conditionalFormatting sqref="C96">
    <cfRule type="expression" dxfId="104" priority="68">
      <formula>#REF!=TRUE</formula>
    </cfRule>
  </conditionalFormatting>
  <conditionalFormatting sqref="C96:C97">
    <cfRule type="expression" dxfId="103" priority="66">
      <formula>#REF!="SUBHEAD"</formula>
    </cfRule>
  </conditionalFormatting>
  <conditionalFormatting sqref="C97">
    <cfRule type="expression" dxfId="102" priority="65">
      <formula>#REF!=TRUE</formula>
    </cfRule>
  </conditionalFormatting>
  <conditionalFormatting sqref="C97:C98">
    <cfRule type="expression" dxfId="101" priority="63">
      <formula>#REF!="SUBHEAD"</formula>
    </cfRule>
  </conditionalFormatting>
  <conditionalFormatting sqref="C98">
    <cfRule type="expression" dxfId="100" priority="62">
      <formula>#REF!=TRUE</formula>
    </cfRule>
  </conditionalFormatting>
  <conditionalFormatting sqref="C98:C99">
    <cfRule type="expression" dxfId="99" priority="60">
      <formula>#REF!="SUBHEAD"</formula>
    </cfRule>
  </conditionalFormatting>
  <conditionalFormatting sqref="C99">
    <cfRule type="expression" dxfId="98" priority="59">
      <formula>#REF!=TRUE</formula>
    </cfRule>
  </conditionalFormatting>
  <conditionalFormatting sqref="C99:C100">
    <cfRule type="expression" dxfId="97" priority="57">
      <formula>#REF!="SUBHEAD"</formula>
    </cfRule>
  </conditionalFormatting>
  <conditionalFormatting sqref="C100">
    <cfRule type="expression" dxfId="96" priority="56">
      <formula>#REF!=TRUE</formula>
    </cfRule>
  </conditionalFormatting>
  <conditionalFormatting sqref="C100:C101">
    <cfRule type="expression" dxfId="95" priority="54">
      <formula>#REF!="SUBHEAD"</formula>
    </cfRule>
  </conditionalFormatting>
  <conditionalFormatting sqref="C101">
    <cfRule type="expression" dxfId="94" priority="53">
      <formula>#REF!=TRUE</formula>
    </cfRule>
  </conditionalFormatting>
  <conditionalFormatting sqref="C101:C102">
    <cfRule type="expression" dxfId="93" priority="51">
      <formula>#REF!="SUBHEAD"</formula>
    </cfRule>
  </conditionalFormatting>
  <conditionalFormatting sqref="C102">
    <cfRule type="expression" dxfId="92" priority="50">
      <formula>#REF!=TRUE</formula>
    </cfRule>
  </conditionalFormatting>
  <conditionalFormatting sqref="C102:C103">
    <cfRule type="expression" dxfId="91" priority="48">
      <formula>#REF!="SUBHEAD"</formula>
    </cfRule>
  </conditionalFormatting>
  <conditionalFormatting sqref="C103">
    <cfRule type="expression" dxfId="90" priority="47">
      <formula>#REF!=TRUE</formula>
    </cfRule>
  </conditionalFormatting>
  <conditionalFormatting sqref="C103:C104">
    <cfRule type="expression" dxfId="89" priority="45">
      <formula>#REF!="SUBHEAD"</formula>
    </cfRule>
  </conditionalFormatting>
  <conditionalFormatting sqref="C104">
    <cfRule type="expression" dxfId="88" priority="44">
      <formula>#REF!=TRUE</formula>
    </cfRule>
  </conditionalFormatting>
  <conditionalFormatting sqref="C104:C105">
    <cfRule type="expression" dxfId="87" priority="42">
      <formula>#REF!="SUBHEAD"</formula>
    </cfRule>
  </conditionalFormatting>
  <conditionalFormatting sqref="C105">
    <cfRule type="expression" dxfId="86" priority="40">
      <formula>#REF!="SUBHEAD"</formula>
    </cfRule>
    <cfRule type="expression" dxfId="85" priority="41">
      <formula>#REF!=TRUE</formula>
    </cfRule>
  </conditionalFormatting>
  <conditionalFormatting sqref="C108">
    <cfRule type="expression" dxfId="84" priority="29">
      <formula>#REF!=TRUE</formula>
    </cfRule>
    <cfRule type="expression" dxfId="83" priority="30">
      <formula>#REF!="SUBHEAD"</formula>
    </cfRule>
  </conditionalFormatting>
  <conditionalFormatting sqref="C109">
    <cfRule type="expression" dxfId="82" priority="25">
      <formula>#REF!="SUBHEAD"</formula>
    </cfRule>
    <cfRule type="expression" dxfId="81" priority="26">
      <formula>#REF!=TRUE</formula>
    </cfRule>
  </conditionalFormatting>
  <conditionalFormatting sqref="C113:C114">
    <cfRule type="expression" dxfId="80" priority="10">
      <formula>#REF!=TRUE</formula>
    </cfRule>
  </conditionalFormatting>
  <conditionalFormatting sqref="C29:E29">
    <cfRule type="expression" dxfId="79" priority="221">
      <formula>#REF!=TRUE</formula>
    </cfRule>
  </conditionalFormatting>
  <conditionalFormatting sqref="C48:E51">
    <cfRule type="expression" dxfId="78" priority="164">
      <formula>#REF!="SUBHEAD"</formula>
    </cfRule>
  </conditionalFormatting>
  <conditionalFormatting sqref="C52:E52">
    <cfRule type="expression" dxfId="77" priority="128">
      <formula>#REF!=TRUE</formula>
    </cfRule>
  </conditionalFormatting>
  <conditionalFormatting sqref="C55:E59">
    <cfRule type="expression" dxfId="76" priority="235">
      <formula>#REF!="SUBHEAD"</formula>
    </cfRule>
  </conditionalFormatting>
  <conditionalFormatting sqref="C61:E62">
    <cfRule type="expression" dxfId="75" priority="122">
      <formula>#REF!="SUBHEAD"</formula>
    </cfRule>
  </conditionalFormatting>
  <conditionalFormatting sqref="C73:E73">
    <cfRule type="expression" dxfId="74" priority="386">
      <formula>#REF!=TRUE</formula>
    </cfRule>
    <cfRule type="expression" dxfId="73" priority="388">
      <formula>#REF!=TRUE</formula>
    </cfRule>
  </conditionalFormatting>
  <conditionalFormatting sqref="C79:E79">
    <cfRule type="expression" dxfId="72" priority="351">
      <formula>#REF!=TRUE</formula>
    </cfRule>
  </conditionalFormatting>
  <conditionalFormatting sqref="C86:E86">
    <cfRule type="expression" dxfId="71" priority="375">
      <formula>#REF!=TRUE</formula>
    </cfRule>
  </conditionalFormatting>
  <conditionalFormatting sqref="C87:E87">
    <cfRule type="expression" dxfId="70" priority="346">
      <formula>#REF!=TRUE</formula>
    </cfRule>
    <cfRule type="expression" dxfId="69" priority="348">
      <formula>#REF!=TRUE</formula>
    </cfRule>
  </conditionalFormatting>
  <conditionalFormatting sqref="C89:E93">
    <cfRule type="expression" dxfId="68" priority="76">
      <formula>#REF!="SUBHEAD"</formula>
    </cfRule>
  </conditionalFormatting>
  <conditionalFormatting sqref="C108:E111">
    <cfRule type="expression" dxfId="67" priority="27">
      <formula>#REF!="SUBHEAD"</formula>
    </cfRule>
  </conditionalFormatting>
  <conditionalFormatting sqref="C111:E111">
    <cfRule type="expression" dxfId="66" priority="23">
      <formula>#REF!=TRUE</formula>
    </cfRule>
  </conditionalFormatting>
  <conditionalFormatting sqref="C113:E116">
    <cfRule type="expression" dxfId="65" priority="9">
      <formula>#REF!="SUBHEAD"</formula>
    </cfRule>
  </conditionalFormatting>
  <conditionalFormatting sqref="C116:E116">
    <cfRule type="expression" dxfId="64" priority="336">
      <formula>#REF!=TRUE</formula>
    </cfRule>
  </conditionalFormatting>
  <conditionalFormatting sqref="C118:E119">
    <cfRule type="expression" dxfId="63" priority="226">
      <formula>#REF!="SUBHEAD"</formula>
    </cfRule>
  </conditionalFormatting>
  <conditionalFormatting sqref="C30:G30">
    <cfRule type="expression" dxfId="62" priority="174">
      <formula>#REF!=TRUE</formula>
    </cfRule>
    <cfRule type="expression" dxfId="61" priority="177">
      <formula>#REF!="SUBHEAD"</formula>
    </cfRule>
    <cfRule type="expression" dxfId="60" priority="178">
      <formula>#REF!=TRUE</formula>
    </cfRule>
  </conditionalFormatting>
  <conditionalFormatting sqref="C42:G42">
    <cfRule type="expression" dxfId="59" priority="185">
      <formula>#REF!="SUBHEAD"</formula>
    </cfRule>
    <cfRule type="expression" dxfId="58" priority="186">
      <formula>#REF!=TRUE</formula>
    </cfRule>
  </conditionalFormatting>
  <conditionalFormatting sqref="C47:G47">
    <cfRule type="expression" dxfId="57" priority="191">
      <formula>#REF!=TRUE</formula>
    </cfRule>
    <cfRule type="expression" dxfId="56" priority="194">
      <formula>#REF!="SUBHEAD"</formula>
    </cfRule>
    <cfRule type="expression" dxfId="55" priority="195">
      <formula>#REF!=TRUE</formula>
    </cfRule>
  </conditionalFormatting>
  <conditionalFormatting sqref="C54:G54">
    <cfRule type="expression" dxfId="54" priority="261">
      <formula>#REF!=TRUE</formula>
    </cfRule>
    <cfRule type="expression" dxfId="53" priority="264">
      <formula>#REF!="SUBHEAD"</formula>
    </cfRule>
    <cfRule type="expression" dxfId="52" priority="265">
      <formula>#REF!=TRUE</formula>
    </cfRule>
  </conditionalFormatting>
  <conditionalFormatting sqref="C60:G60">
    <cfRule type="expression" dxfId="51" priority="271">
      <formula>#REF!=TRUE</formula>
    </cfRule>
    <cfRule type="expression" dxfId="50" priority="274">
      <formula>#REF!="SUBHEAD"</formula>
    </cfRule>
    <cfRule type="expression" dxfId="49" priority="275">
      <formula>#REF!=TRUE</formula>
    </cfRule>
  </conditionalFormatting>
  <conditionalFormatting sqref="C63:G63">
    <cfRule type="expression" dxfId="48" priority="281">
      <formula>#REF!=TRUE</formula>
    </cfRule>
    <cfRule type="expression" dxfId="47" priority="284">
      <formula>#REF!="SUBHEAD"</formula>
    </cfRule>
    <cfRule type="expression" dxfId="46" priority="285">
      <formula>#REF!=TRUE</formula>
    </cfRule>
  </conditionalFormatting>
  <conditionalFormatting sqref="C69:G69">
    <cfRule type="expression" dxfId="45" priority="291">
      <formula>#REF!=TRUE</formula>
    </cfRule>
    <cfRule type="expression" dxfId="44" priority="294">
      <formula>#REF!="SUBHEAD"</formula>
    </cfRule>
    <cfRule type="expression" dxfId="43" priority="295">
      <formula>#REF!=TRUE</formula>
    </cfRule>
  </conditionalFormatting>
  <conditionalFormatting sqref="C74:G74">
    <cfRule type="expression" dxfId="42" priority="301">
      <formula>#REF!=TRUE</formula>
    </cfRule>
    <cfRule type="expression" dxfId="41" priority="304">
      <formula>#REF!="SUBHEAD"</formula>
    </cfRule>
    <cfRule type="expression" dxfId="40" priority="305">
      <formula>#REF!=TRUE</formula>
    </cfRule>
  </conditionalFormatting>
  <conditionalFormatting sqref="C80:G80">
    <cfRule type="expression" dxfId="39" priority="311">
      <formula>#REF!=TRUE</formula>
    </cfRule>
    <cfRule type="expression" dxfId="38" priority="314">
      <formula>#REF!="SUBHEAD"</formula>
    </cfRule>
    <cfRule type="expression" dxfId="37" priority="315">
      <formula>#REF!=TRUE</formula>
    </cfRule>
  </conditionalFormatting>
  <conditionalFormatting sqref="C88:G88">
    <cfRule type="expression" dxfId="36" priority="321">
      <formula>#REF!=TRUE</formula>
    </cfRule>
    <cfRule type="expression" dxfId="35" priority="324">
      <formula>#REF!="SUBHEAD"</formula>
    </cfRule>
    <cfRule type="expression" dxfId="34" priority="325">
      <formula>#REF!=TRUE</formula>
    </cfRule>
  </conditionalFormatting>
  <conditionalFormatting sqref="C107:G107">
    <cfRule type="expression" dxfId="33" priority="242">
      <formula>#REF!=TRUE</formula>
    </cfRule>
    <cfRule type="expression" dxfId="32" priority="245">
      <formula>#REF!="SUBHEAD"</formula>
    </cfRule>
    <cfRule type="expression" dxfId="31" priority="246">
      <formula>#REF!=TRUE</formula>
    </cfRule>
  </conditionalFormatting>
  <conditionalFormatting sqref="C112:G112">
    <cfRule type="expression" dxfId="30" priority="15">
      <formula>#REF!=TRUE</formula>
    </cfRule>
    <cfRule type="expression" dxfId="29" priority="18">
      <formula>#REF!="SUBHEAD"</formula>
    </cfRule>
    <cfRule type="expression" dxfId="28" priority="19">
      <formula>#REF!=TRUE</formula>
    </cfRule>
  </conditionalFormatting>
  <conditionalFormatting sqref="C117:G117">
    <cfRule type="expression" dxfId="27" priority="638">
      <formula>#REF!=TRUE</formula>
    </cfRule>
    <cfRule type="expression" dxfId="26" priority="641">
      <formula>#REF!="SUBHEAD"</formula>
    </cfRule>
    <cfRule type="expression" dxfId="25" priority="642">
      <formula>#REF!=TRUE</formula>
    </cfRule>
  </conditionalFormatting>
  <conditionalFormatting sqref="D70:D71">
    <cfRule type="expression" dxfId="24" priority="93">
      <formula>#REF!="SUBHEAD"</formula>
    </cfRule>
    <cfRule type="expression" dxfId="23" priority="94">
      <formula>#REF!=TRUE</formula>
    </cfRule>
  </conditionalFormatting>
  <conditionalFormatting sqref="D31:E36">
    <cfRule type="expression" dxfId="22" priority="157">
      <formula>#REF!=TRUE</formula>
    </cfRule>
  </conditionalFormatting>
  <conditionalFormatting sqref="D31:E41">
    <cfRule type="expression" dxfId="21" priority="154">
      <formula>#REF!="SUBHEAD"</formula>
    </cfRule>
  </conditionalFormatting>
  <conditionalFormatting sqref="D37:E41">
    <cfRule type="expression" dxfId="20" priority="220">
      <formula>#REF!=TRUE</formula>
    </cfRule>
  </conditionalFormatting>
  <conditionalFormatting sqref="D43:E44">
    <cfRule type="expression" dxfId="19" priority="133">
      <formula>#REF!=TRUE</formula>
    </cfRule>
  </conditionalFormatting>
  <conditionalFormatting sqref="D43:E46">
    <cfRule type="expression" dxfId="18" priority="130">
      <formula>#REF!="SUBHEAD"</formula>
    </cfRule>
  </conditionalFormatting>
  <conditionalFormatting sqref="D45:E46">
    <cfRule type="expression" dxfId="17" priority="216">
      <formula>#REF!=TRUE</formula>
    </cfRule>
  </conditionalFormatting>
  <conditionalFormatting sqref="D48:E51">
    <cfRule type="expression" dxfId="16" priority="212">
      <formula>#REF!=TRUE</formula>
    </cfRule>
  </conditionalFormatting>
  <conditionalFormatting sqref="D55:E59">
    <cfRule type="expression" dxfId="15" priority="410">
      <formula>#REF!=TRUE</formula>
    </cfRule>
  </conditionalFormatting>
  <conditionalFormatting sqref="D61:E62">
    <cfRule type="expression" dxfId="14" priority="405">
      <formula>#REF!=TRUE</formula>
    </cfRule>
  </conditionalFormatting>
  <conditionalFormatting sqref="D64:E68">
    <cfRule type="expression" dxfId="13" priority="396">
      <formula>#REF!="SUBHEAD"</formula>
    </cfRule>
    <cfRule type="expression" dxfId="12" priority="400">
      <formula>#REF!=TRUE</formula>
    </cfRule>
  </conditionalFormatting>
  <conditionalFormatting sqref="D70:E72">
    <cfRule type="expression" dxfId="11" priority="395">
      <formula>#REF!=TRUE</formula>
    </cfRule>
  </conditionalFormatting>
  <conditionalFormatting sqref="D70:E73">
    <cfRule type="expression" dxfId="10" priority="387">
      <formula>#REF!="SUBHEAD"</formula>
    </cfRule>
  </conditionalFormatting>
  <conditionalFormatting sqref="D86:E87">
    <cfRule type="expression" dxfId="9" priority="347">
      <formula>#REF!="SUBHEAD"</formula>
    </cfRule>
  </conditionalFormatting>
  <conditionalFormatting sqref="D94:E105">
    <cfRule type="expression" dxfId="8" priority="79">
      <formula>#REF!="SUBHEAD"</formula>
    </cfRule>
  </conditionalFormatting>
  <conditionalFormatting sqref="D108:E109 C110:E110 C115:E115 A10:G10 B11:G29">
    <cfRule type="expression" dxfId="7" priority="476">
      <formula>#REF!=TRUE</formula>
    </cfRule>
  </conditionalFormatting>
  <conditionalFormatting sqref="D113:E114">
    <cfRule type="expression" dxfId="6" priority="24">
      <formula>#REF!=TRUE</formula>
    </cfRule>
  </conditionalFormatting>
  <conditionalFormatting sqref="D118:E119">
    <cfRule type="expression" dxfId="5" priority="360">
      <formula>#REF!=TRUE</formula>
    </cfRule>
  </conditionalFormatting>
  <conditionalFormatting sqref="D61:G62 B61:B62">
    <cfRule type="expression" dxfId="4" priority="402">
      <formula>#REF!=TRUE</formula>
    </cfRule>
  </conditionalFormatting>
  <conditionalFormatting sqref="D64:G68 B64:B68">
    <cfRule type="expression" dxfId="3" priority="397">
      <formula>#REF!=TRUE</formula>
    </cfRule>
  </conditionalFormatting>
  <conditionalFormatting sqref="D70:G71 B72:G73 B70:B71">
    <cfRule type="expression" dxfId="2" priority="389">
      <formula>#REF!=TRUE</formula>
    </cfRule>
  </conditionalFormatting>
  <conditionalFormatting sqref="D94:G105 B94:B105">
    <cfRule type="expression" dxfId="1" priority="80">
      <formula>#REF!=TRUE</formula>
    </cfRule>
  </conditionalFormatting>
  <conditionalFormatting sqref="D108:G109 B110:G111 B108:B109">
    <cfRule type="expression" dxfId="0" priority="407">
      <formula>#REF!=TRUE</formula>
    </cfRule>
  </conditionalFormatting>
  <pageMargins left="0.39370078740157483" right="0.39370078740157483" top="0.39370078740157483" bottom="0.39370078740157483" header="0.31496062992125984" footer="0.31496062992125984"/>
  <pageSetup paperSize="9" scale="3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Summary</vt:lpstr>
      <vt:lpstr>A. Bill of Quantities</vt:lpstr>
      <vt:lpstr>'A. Bill of Quantities'!Print_Area</vt:lpstr>
      <vt:lpstr>Summary!Print_Area</vt:lpstr>
      <vt:lpstr>'A. Bill of Quantities'!Print_Titles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Rudd Rankine | ARO Industries</dc:creator>
  <cp:lastModifiedBy>Chris Amos</cp:lastModifiedBy>
  <cp:lastPrinted>2023-11-24T04:56:49Z</cp:lastPrinted>
  <dcterms:created xsi:type="dcterms:W3CDTF">2023-11-23T12:16:03Z</dcterms:created>
  <dcterms:modified xsi:type="dcterms:W3CDTF">2024-12-02T04:07:04Z</dcterms:modified>
</cp:coreProperties>
</file>