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Infrastructure\04 INF Delivery\Projects\2024- 2025 Road Projects\PO - Biloela Splash Park_W7604\02. Tender  Quotes including Design Plans\Tender\"/>
    </mc:Choice>
  </mc:AlternateContent>
  <xr:revisionPtr revIDLastSave="0" documentId="13_ncr:1_{FECA3FF5-317B-43C0-A950-88ACFA28FC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2" i="2" l="1"/>
  <c r="G155" i="2" s="1"/>
  <c r="G148" i="2"/>
  <c r="G147" i="2"/>
  <c r="G146" i="2"/>
  <c r="G145" i="2"/>
  <c r="G149" i="2" s="1"/>
  <c r="G92" i="2" s="1"/>
  <c r="G141" i="2"/>
  <c r="G140" i="2"/>
  <c r="G139" i="2"/>
  <c r="G138" i="2"/>
  <c r="G137" i="2"/>
  <c r="G142" i="2" s="1"/>
  <c r="G91" i="2" s="1"/>
  <c r="G136" i="2"/>
  <c r="G133" i="2"/>
  <c r="G90" i="2" s="1"/>
  <c r="G132" i="2"/>
  <c r="G131" i="2"/>
  <c r="G130" i="2"/>
  <c r="G129" i="2"/>
  <c r="G128" i="2"/>
  <c r="G124" i="2"/>
  <c r="G123" i="2"/>
  <c r="G125" i="2" s="1"/>
  <c r="G89" i="2" s="1"/>
  <c r="G122" i="2"/>
  <c r="G121" i="2"/>
  <c r="G120" i="2"/>
  <c r="G116" i="2"/>
  <c r="G115" i="2"/>
  <c r="G117" i="2" s="1"/>
  <c r="G88" i="2" s="1"/>
  <c r="G114" i="2"/>
  <c r="G111" i="2"/>
  <c r="G87" i="2" s="1"/>
  <c r="G110" i="2"/>
  <c r="G109" i="2"/>
  <c r="G108" i="2"/>
  <c r="G107" i="2"/>
  <c r="G105" i="2"/>
  <c r="G103" i="2"/>
  <c r="G102" i="2"/>
  <c r="G104" i="2" s="1"/>
  <c r="G86" i="2" s="1"/>
  <c r="G101" i="2"/>
  <c r="G100" i="2"/>
  <c r="G99" i="2"/>
  <c r="G98" i="2"/>
  <c r="G14" i="2"/>
  <c r="G80" i="2"/>
  <c r="G70" i="2"/>
  <c r="G63" i="2"/>
  <c r="G64" i="2"/>
  <c r="G62" i="2"/>
  <c r="G61" i="2"/>
  <c r="G60" i="2"/>
  <c r="G59" i="2"/>
  <c r="G39" i="2"/>
  <c r="G54" i="2"/>
  <c r="G33" i="2"/>
  <c r="G25" i="2"/>
  <c r="G75" i="2"/>
  <c r="G78" i="2" s="1"/>
  <c r="G16" i="2" s="1"/>
  <c r="G32" i="2"/>
  <c r="G31" i="2"/>
  <c r="G30" i="2"/>
  <c r="G71" i="2"/>
  <c r="G69" i="2"/>
  <c r="G68" i="2"/>
  <c r="G55" i="2"/>
  <c r="G53" i="2"/>
  <c r="G52" i="2"/>
  <c r="G51" i="2"/>
  <c r="G47" i="2"/>
  <c r="G46" i="2"/>
  <c r="G45" i="2"/>
  <c r="G44" i="2"/>
  <c r="G43" i="2"/>
  <c r="G38" i="2"/>
  <c r="G37" i="2"/>
  <c r="G28" i="2"/>
  <c r="G26" i="2"/>
  <c r="G24" i="2"/>
  <c r="G23" i="2"/>
  <c r="G22" i="2"/>
  <c r="G21" i="2"/>
  <c r="G157" i="2" l="1"/>
  <c r="G93" i="2"/>
  <c r="G94" i="2"/>
  <c r="G65" i="2"/>
  <c r="G40" i="2"/>
  <c r="G11" i="2" s="1"/>
  <c r="G34" i="2"/>
  <c r="G10" i="2" s="1"/>
  <c r="G72" i="2"/>
  <c r="G15" i="2" s="1"/>
  <c r="G48" i="2"/>
  <c r="G12" i="2" s="1"/>
  <c r="G56" i="2"/>
  <c r="G13" i="2" s="1"/>
  <c r="G27" i="2"/>
  <c r="G9" i="2" s="1"/>
  <c r="G17" i="2" l="1"/>
</calcChain>
</file>

<file path=xl/sharedStrings.xml><?xml version="1.0" encoding="utf-8"?>
<sst xmlns="http://schemas.openxmlformats.org/spreadsheetml/2006/main" count="212" uniqueCount="57">
  <si>
    <t>Unit</t>
  </si>
  <si>
    <t>item</t>
  </si>
  <si>
    <t>Preliminaries</t>
  </si>
  <si>
    <t>70% Detailed Design</t>
  </si>
  <si>
    <t>90% Detailed Design</t>
  </si>
  <si>
    <t>DESIGN CONCEPT - OPTION B</t>
  </si>
  <si>
    <t>DESIGN CONCEPT - OPTION A</t>
  </si>
  <si>
    <t>Contractor Name:</t>
  </si>
  <si>
    <r>
      <t xml:space="preserve">Tender Cost Schedule
</t>
    </r>
    <r>
      <rPr>
        <sz val="10"/>
        <color theme="1"/>
        <rFont val="Arial"/>
        <family val="2"/>
      </rPr>
      <t>All rates given to exclude GST</t>
    </r>
  </si>
  <si>
    <t>Item No.</t>
  </si>
  <si>
    <t>Item Description</t>
  </si>
  <si>
    <t>Other</t>
  </si>
  <si>
    <t>Provisional Sums</t>
  </si>
  <si>
    <t>TOTAL</t>
  </si>
  <si>
    <t>Quantity</t>
  </si>
  <si>
    <t>PRELIMINARIES</t>
  </si>
  <si>
    <t>Site Establishment</t>
  </si>
  <si>
    <t>Service Locations</t>
  </si>
  <si>
    <t>Survey and Setout</t>
  </si>
  <si>
    <t>As Constructed Survey</t>
  </si>
  <si>
    <t>Subtotal</t>
  </si>
  <si>
    <t>OTHER</t>
  </si>
  <si>
    <t>PROVISIONAL SUMS</t>
  </si>
  <si>
    <t>Temporary Fencing</t>
  </si>
  <si>
    <t>SITE PREPARATION AND DEMOLITION WORKS</t>
  </si>
  <si>
    <t>Strip site, minor cut and fill, levelling, demolition works as required</t>
  </si>
  <si>
    <t>DESIGN</t>
  </si>
  <si>
    <t>100% IFC Design</t>
  </si>
  <si>
    <t>SPLASH PARK CONSTRUCTION</t>
  </si>
  <si>
    <t>Concrete splash pad slab / pavement</t>
  </si>
  <si>
    <t>Supply and installation of splash park equipment</t>
  </si>
  <si>
    <t>Supply, trenching, installation of all required electrical services</t>
  </si>
  <si>
    <t>PLANT ROOM SHED &amp; EQUIPMENT</t>
  </si>
  <si>
    <t>Plant Room concrete slab</t>
  </si>
  <si>
    <t>Supply and erection of Plant Room Shed</t>
  </si>
  <si>
    <t>Supply and installation of Balance Tank</t>
  </si>
  <si>
    <t>Supply and installation of Plant Room equipment (pumps, filters, dosing and monitoring equipment, pipework, valves, instrumentation, electrical, safety equipment etc.)</t>
  </si>
  <si>
    <t>Please itemise and add any additional items as required</t>
  </si>
  <si>
    <t>Supply, trenching, installation of all required plumbing and drainage</t>
  </si>
  <si>
    <t>All associated remediation works and intergration works to adjoining surfaces and structures, inlcuding but not limited to; grass, concrete pavements, retaining walls, structures, fixed and unfixed furniture</t>
  </si>
  <si>
    <t>Landscaping, tree planting etc.</t>
  </si>
  <si>
    <t>Design</t>
  </si>
  <si>
    <t>Site Preparation and Demolition Works</t>
  </si>
  <si>
    <t xml:space="preserve">Splash Park Construction </t>
  </si>
  <si>
    <t xml:space="preserve">Plant Room Shed and Equipment </t>
  </si>
  <si>
    <t>Retaining walls as required</t>
  </si>
  <si>
    <t>Tender Name:</t>
  </si>
  <si>
    <t>Biloela Splash Park 2024 - 2025 - Design &amp; Construction</t>
  </si>
  <si>
    <t>Cost (Ex GST)</t>
  </si>
  <si>
    <t>Change Rooms - Fully Fitted</t>
  </si>
  <si>
    <t>CHANGE ROOMS - FULLY FITTED</t>
  </si>
  <si>
    <t>Change Rooms concrete slab</t>
  </si>
  <si>
    <t>Supply and erection of Change Rooms building</t>
  </si>
  <si>
    <t>Supply and installation of all fittings (showers, toilets, sinks, taps, lights etc.)</t>
  </si>
  <si>
    <t>Please itemise and add items as required</t>
  </si>
  <si>
    <t>Supply and installation of shade structure over Splash Park</t>
  </si>
  <si>
    <t>Unit Rate (Ex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</si>
</sst>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4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4" borderId="5" xfId="0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center" vertical="top" wrapText="1"/>
    </xf>
    <xf numFmtId="44" fontId="8" fillId="4" borderId="5" xfId="3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9" fillId="4" borderId="5" xfId="0" applyFont="1" applyFill="1" applyBorder="1" applyAlignment="1">
      <alignment vertical="top"/>
    </xf>
    <xf numFmtId="44" fontId="8" fillId="4" borderId="5" xfId="3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center" vertical="top"/>
    </xf>
    <xf numFmtId="44" fontId="8" fillId="2" borderId="0" xfId="3" applyFont="1" applyFill="1" applyBorder="1" applyAlignment="1">
      <alignment vertical="top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44" fontId="8" fillId="4" borderId="5" xfId="3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44" fontId="8" fillId="5" borderId="7" xfId="3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 vertical="top" wrapText="1"/>
    </xf>
    <xf numFmtId="9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6" borderId="5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left" vertical="top" wrapText="1"/>
    </xf>
    <xf numFmtId="9" fontId="4" fillId="6" borderId="5" xfId="0" applyNumberFormat="1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center"/>
    </xf>
    <xf numFmtId="44" fontId="4" fillId="6" borderId="5" xfId="3" applyFont="1" applyFill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44" fontId="4" fillId="0" borderId="5" xfId="3" applyFont="1" applyFill="1" applyBorder="1" applyAlignment="1">
      <alignment vertical="top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vertical="center" wrapText="1"/>
    </xf>
    <xf numFmtId="44" fontId="8" fillId="5" borderId="5" xfId="3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center" vertical="top"/>
    </xf>
    <xf numFmtId="0" fontId="9" fillId="4" borderId="3" xfId="0" applyFont="1" applyFill="1" applyBorder="1" applyAlignment="1">
      <alignment vertical="center"/>
    </xf>
    <xf numFmtId="44" fontId="8" fillId="4" borderId="4" xfId="3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44" fontId="4" fillId="2" borderId="0" xfId="3" applyFont="1" applyFill="1" applyAlignment="1">
      <alignment vertical="center"/>
    </xf>
    <xf numFmtId="0" fontId="4" fillId="0" borderId="0" xfId="0" applyFont="1"/>
    <xf numFmtId="0" fontId="10" fillId="2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right" vertical="top" wrapText="1"/>
    </xf>
    <xf numFmtId="0" fontId="10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top"/>
    </xf>
    <xf numFmtId="44" fontId="5" fillId="7" borderId="5" xfId="3" applyFont="1" applyFill="1" applyBorder="1" applyAlignment="1">
      <alignment vertical="top"/>
    </xf>
    <xf numFmtId="44" fontId="4" fillId="7" borderId="5" xfId="3" applyFont="1" applyFill="1" applyBorder="1" applyAlignment="1">
      <alignment horizontal="center" vertical="top"/>
    </xf>
  </cellXfs>
  <cellStyles count="4">
    <cellStyle name="Currency" xfId="3" builtinId="4"/>
    <cellStyle name="Currency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8F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49C2-0349-44A1-AFD3-D149B058AFBF}">
  <dimension ref="A1:I157"/>
  <sheetViews>
    <sheetView tabSelected="1" zoomScaleNormal="100" workbookViewId="0">
      <selection activeCell="E97" sqref="E97"/>
    </sheetView>
  </sheetViews>
  <sheetFormatPr defaultRowHeight="15" x14ac:dyDescent="0.25"/>
  <cols>
    <col min="1" max="1" width="3.7109375" customWidth="1"/>
    <col min="2" max="2" width="12.7109375" customWidth="1"/>
    <col min="3" max="3" width="73.140625" customWidth="1"/>
    <col min="4" max="5" width="9.28515625" bestFit="1" customWidth="1"/>
    <col min="7" max="7" width="18.5703125" bestFit="1" customWidth="1"/>
    <col min="8" max="8" width="3.7109375" customWidth="1"/>
  </cols>
  <sheetData>
    <row r="1" spans="1:9" ht="15" customHeight="1" x14ac:dyDescent="0.25">
      <c r="A1" s="2"/>
      <c r="B1" s="3"/>
      <c r="C1" s="3"/>
      <c r="D1" s="3"/>
      <c r="E1" s="3"/>
      <c r="F1" s="3"/>
      <c r="G1" s="3"/>
      <c r="H1" s="2"/>
      <c r="I1" s="1"/>
    </row>
    <row r="2" spans="1:9" ht="36" customHeight="1" x14ac:dyDescent="0.25">
      <c r="A2" s="2"/>
      <c r="B2" s="66" t="s">
        <v>46</v>
      </c>
      <c r="C2" s="66"/>
      <c r="D2" s="67" t="s">
        <v>47</v>
      </c>
      <c r="E2" s="67"/>
      <c r="F2" s="67"/>
      <c r="G2" s="67"/>
      <c r="H2" s="2"/>
      <c r="I2" s="1"/>
    </row>
    <row r="3" spans="1:9" s="6" customFormat="1" ht="20.100000000000001" customHeight="1" x14ac:dyDescent="0.25">
      <c r="A3" s="4"/>
      <c r="B3" s="66" t="s">
        <v>7</v>
      </c>
      <c r="C3" s="66"/>
      <c r="D3" s="68"/>
      <c r="E3" s="68"/>
      <c r="F3" s="68"/>
      <c r="G3" s="68"/>
      <c r="H3" s="4"/>
      <c r="I3" s="5"/>
    </row>
    <row r="4" spans="1:9" s="11" customFormat="1" ht="45" customHeight="1" x14ac:dyDescent="0.25">
      <c r="A4" s="7"/>
      <c r="B4" s="64" t="s">
        <v>8</v>
      </c>
      <c r="C4" s="65"/>
      <c r="D4" s="65"/>
      <c r="E4" s="65"/>
      <c r="F4" s="65"/>
      <c r="G4" s="65"/>
      <c r="H4" s="7"/>
      <c r="I4" s="10"/>
    </row>
    <row r="5" spans="1:9" s="11" customFormat="1" ht="18" x14ac:dyDescent="0.25">
      <c r="A5" s="7"/>
      <c r="B5" s="8"/>
      <c r="C5" s="9"/>
      <c r="D5" s="9"/>
      <c r="E5" s="9"/>
      <c r="F5" s="9"/>
      <c r="G5" s="9"/>
      <c r="H5" s="7"/>
      <c r="I5" s="10"/>
    </row>
    <row r="6" spans="1:9" s="6" customFormat="1" ht="15" customHeight="1" x14ac:dyDescent="0.25">
      <c r="A6" s="4"/>
      <c r="B6" s="63" t="s">
        <v>6</v>
      </c>
      <c r="C6" s="63"/>
      <c r="D6" s="63"/>
      <c r="E6" s="63"/>
      <c r="F6" s="63"/>
      <c r="G6" s="63"/>
      <c r="H6" s="4"/>
      <c r="I6" s="5"/>
    </row>
    <row r="7" spans="1:9" s="6" customFormat="1" ht="15" customHeight="1" x14ac:dyDescent="0.25">
      <c r="A7" s="4"/>
      <c r="B7" s="55"/>
      <c r="C7" s="55"/>
      <c r="D7" s="55"/>
      <c r="E7" s="55"/>
      <c r="F7" s="55"/>
      <c r="G7" s="55"/>
      <c r="H7" s="4"/>
      <c r="I7" s="5"/>
    </row>
    <row r="8" spans="1:9" s="6" customFormat="1" x14ac:dyDescent="0.25">
      <c r="A8" s="4"/>
      <c r="B8" s="12" t="s">
        <v>9</v>
      </c>
      <c r="C8" s="13" t="s">
        <v>10</v>
      </c>
      <c r="D8" s="12"/>
      <c r="E8" s="14"/>
      <c r="F8" s="12"/>
      <c r="G8" s="15" t="s">
        <v>48</v>
      </c>
      <c r="H8" s="4"/>
      <c r="I8" s="5"/>
    </row>
    <row r="9" spans="1:9" s="6" customFormat="1" x14ac:dyDescent="0.25">
      <c r="A9" s="4"/>
      <c r="B9" s="16">
        <v>1</v>
      </c>
      <c r="C9" s="17" t="s">
        <v>2</v>
      </c>
      <c r="D9" s="18"/>
      <c r="E9" s="18"/>
      <c r="F9" s="18"/>
      <c r="G9" s="69">
        <f>G27</f>
        <v>0</v>
      </c>
      <c r="H9" s="4"/>
      <c r="I9" s="5"/>
    </row>
    <row r="10" spans="1:9" s="6" customFormat="1" x14ac:dyDescent="0.25">
      <c r="A10" s="4"/>
      <c r="B10" s="16">
        <v>2</v>
      </c>
      <c r="C10" s="17" t="s">
        <v>41</v>
      </c>
      <c r="D10" s="18"/>
      <c r="E10" s="18"/>
      <c r="F10" s="18"/>
      <c r="G10" s="69">
        <f>G34</f>
        <v>0</v>
      </c>
      <c r="H10" s="4"/>
      <c r="I10" s="5"/>
    </row>
    <row r="11" spans="1:9" s="6" customFormat="1" x14ac:dyDescent="0.25">
      <c r="A11" s="4"/>
      <c r="B11" s="16">
        <v>3</v>
      </c>
      <c r="C11" s="17" t="s">
        <v>42</v>
      </c>
      <c r="D11" s="18"/>
      <c r="E11" s="18"/>
      <c r="F11" s="18"/>
      <c r="G11" s="69">
        <f>G40</f>
        <v>0</v>
      </c>
      <c r="H11" s="4"/>
      <c r="I11" s="5"/>
    </row>
    <row r="12" spans="1:9" s="6" customFormat="1" x14ac:dyDescent="0.25">
      <c r="A12" s="4"/>
      <c r="B12" s="16">
        <v>4</v>
      </c>
      <c r="C12" s="17" t="s">
        <v>43</v>
      </c>
      <c r="D12" s="18"/>
      <c r="E12" s="18"/>
      <c r="F12" s="18"/>
      <c r="G12" s="69">
        <f>G48</f>
        <v>0</v>
      </c>
      <c r="H12" s="4"/>
      <c r="I12" s="5"/>
    </row>
    <row r="13" spans="1:9" s="6" customFormat="1" x14ac:dyDescent="0.25">
      <c r="A13" s="4"/>
      <c r="B13" s="16">
        <v>5</v>
      </c>
      <c r="C13" s="17" t="s">
        <v>44</v>
      </c>
      <c r="D13" s="18"/>
      <c r="E13" s="18"/>
      <c r="F13" s="18"/>
      <c r="G13" s="69">
        <f>G56</f>
        <v>0</v>
      </c>
      <c r="H13" s="4"/>
      <c r="I13" s="5"/>
    </row>
    <row r="14" spans="1:9" s="6" customFormat="1" x14ac:dyDescent="0.25">
      <c r="A14" s="4"/>
      <c r="B14" s="16">
        <v>6</v>
      </c>
      <c r="C14" s="17" t="s">
        <v>49</v>
      </c>
      <c r="D14" s="18"/>
      <c r="E14" s="18"/>
      <c r="F14" s="18"/>
      <c r="G14" s="69">
        <f>G65</f>
        <v>0</v>
      </c>
      <c r="H14" s="4"/>
      <c r="I14" s="5"/>
    </row>
    <row r="15" spans="1:9" s="6" customFormat="1" x14ac:dyDescent="0.25">
      <c r="A15" s="4"/>
      <c r="B15" s="16">
        <v>7</v>
      </c>
      <c r="C15" s="17" t="s">
        <v>11</v>
      </c>
      <c r="D15" s="18"/>
      <c r="E15" s="18"/>
      <c r="F15" s="18"/>
      <c r="G15" s="69">
        <f>G72</f>
        <v>0</v>
      </c>
      <c r="H15" s="4"/>
      <c r="I15" s="5"/>
    </row>
    <row r="16" spans="1:9" x14ac:dyDescent="0.25">
      <c r="B16" s="16">
        <v>8</v>
      </c>
      <c r="C16" s="17" t="s">
        <v>12</v>
      </c>
      <c r="D16" s="18"/>
      <c r="E16" s="18"/>
      <c r="F16" s="18"/>
      <c r="G16" s="69">
        <f>G78</f>
        <v>0</v>
      </c>
    </row>
    <row r="17" spans="1:9" s="6" customFormat="1" x14ac:dyDescent="0.25">
      <c r="A17" s="4"/>
      <c r="B17" s="19"/>
      <c r="C17" s="60" t="s">
        <v>13</v>
      </c>
      <c r="D17" s="61"/>
      <c r="E17" s="61"/>
      <c r="F17" s="62"/>
      <c r="G17" s="20">
        <f>SUM(G9:G16)</f>
        <v>0</v>
      </c>
      <c r="H17" s="4"/>
      <c r="I17" s="5"/>
    </row>
    <row r="18" spans="1:9" s="6" customFormat="1" x14ac:dyDescent="0.25">
      <c r="A18" s="4"/>
      <c r="B18" s="21"/>
      <c r="C18" s="22"/>
      <c r="D18" s="23"/>
      <c r="E18" s="23"/>
      <c r="F18" s="23"/>
      <c r="G18" s="24"/>
      <c r="H18" s="4"/>
      <c r="I18" s="5"/>
    </row>
    <row r="19" spans="1:9" s="6" customFormat="1" ht="25.5" x14ac:dyDescent="0.25">
      <c r="A19" s="4"/>
      <c r="B19" s="25" t="s">
        <v>9</v>
      </c>
      <c r="C19" s="26" t="s">
        <v>10</v>
      </c>
      <c r="D19" s="25" t="s">
        <v>14</v>
      </c>
      <c r="E19" s="27" t="s">
        <v>56</v>
      </c>
      <c r="F19" s="25" t="s">
        <v>0</v>
      </c>
      <c r="G19" s="28" t="s">
        <v>48</v>
      </c>
      <c r="H19" s="4"/>
      <c r="I19" s="5"/>
    </row>
    <row r="20" spans="1:9" s="11" customFormat="1" ht="20.100000000000001" customHeight="1" x14ac:dyDescent="0.25">
      <c r="A20" s="7"/>
      <c r="B20" s="29">
        <v>1</v>
      </c>
      <c r="C20" s="30" t="s">
        <v>15</v>
      </c>
      <c r="D20" s="29"/>
      <c r="E20" s="29"/>
      <c r="F20" s="29"/>
      <c r="G20" s="31"/>
      <c r="H20" s="7"/>
      <c r="I20" s="32"/>
    </row>
    <row r="21" spans="1:9" s="6" customFormat="1" x14ac:dyDescent="0.25">
      <c r="A21" s="4"/>
      <c r="B21" s="18">
        <v>1.1000000000000001</v>
      </c>
      <c r="C21" s="33" t="s">
        <v>16</v>
      </c>
      <c r="D21" s="34"/>
      <c r="E21" s="35"/>
      <c r="F21" s="18" t="s">
        <v>1</v>
      </c>
      <c r="G21" s="70">
        <f t="shared" ref="G21:G26" si="0">D21*E21</f>
        <v>0</v>
      </c>
      <c r="H21" s="4"/>
      <c r="I21" s="36"/>
    </row>
    <row r="22" spans="1:9" s="6" customFormat="1" x14ac:dyDescent="0.25">
      <c r="A22" s="4"/>
      <c r="B22" s="18">
        <v>1.2</v>
      </c>
      <c r="C22" s="33" t="s">
        <v>17</v>
      </c>
      <c r="D22" s="34"/>
      <c r="E22" s="35"/>
      <c r="F22" s="18" t="s">
        <v>1</v>
      </c>
      <c r="G22" s="70">
        <f t="shared" si="0"/>
        <v>0</v>
      </c>
      <c r="H22" s="4"/>
      <c r="I22" s="36"/>
    </row>
    <row r="23" spans="1:9" s="6" customFormat="1" x14ac:dyDescent="0.25">
      <c r="A23" s="4"/>
      <c r="B23" s="18">
        <v>1.3</v>
      </c>
      <c r="C23" s="33" t="s">
        <v>18</v>
      </c>
      <c r="D23" s="34"/>
      <c r="E23" s="35"/>
      <c r="F23" s="18" t="s">
        <v>1</v>
      </c>
      <c r="G23" s="70">
        <f t="shared" si="0"/>
        <v>0</v>
      </c>
      <c r="H23" s="4"/>
      <c r="I23" s="36"/>
    </row>
    <row r="24" spans="1:9" s="6" customFormat="1" x14ac:dyDescent="0.25">
      <c r="A24" s="4"/>
      <c r="B24" s="18">
        <v>1.4</v>
      </c>
      <c r="C24" s="33" t="s">
        <v>23</v>
      </c>
      <c r="D24" s="34"/>
      <c r="E24" s="35"/>
      <c r="F24" s="18" t="s">
        <v>1</v>
      </c>
      <c r="G24" s="70">
        <f t="shared" si="0"/>
        <v>0</v>
      </c>
      <c r="H24" s="4"/>
      <c r="I24" s="36"/>
    </row>
    <row r="25" spans="1:9" s="6" customFormat="1" x14ac:dyDescent="0.25">
      <c r="A25" s="4"/>
      <c r="B25" s="18">
        <v>1.5</v>
      </c>
      <c r="C25" s="33" t="s">
        <v>19</v>
      </c>
      <c r="D25" s="34"/>
      <c r="E25" s="35"/>
      <c r="F25" s="18" t="s">
        <v>1</v>
      </c>
      <c r="G25" s="70">
        <f t="shared" si="0"/>
        <v>0</v>
      </c>
      <c r="H25" s="4"/>
      <c r="I25" s="36"/>
    </row>
    <row r="26" spans="1:9" s="6" customFormat="1" x14ac:dyDescent="0.25">
      <c r="A26" s="4"/>
      <c r="B26" s="18">
        <v>1.6</v>
      </c>
      <c r="C26" s="56" t="s">
        <v>37</v>
      </c>
      <c r="D26" s="34"/>
      <c r="E26" s="35"/>
      <c r="F26" s="18" t="s">
        <v>1</v>
      </c>
      <c r="G26" s="70">
        <f t="shared" si="0"/>
        <v>0</v>
      </c>
      <c r="H26" s="4"/>
      <c r="I26" s="36"/>
    </row>
    <row r="27" spans="1:9" s="6" customFormat="1" x14ac:dyDescent="0.25">
      <c r="A27" s="4"/>
      <c r="B27" s="37"/>
      <c r="C27" s="38"/>
      <c r="D27" s="39"/>
      <c r="E27" s="40"/>
      <c r="F27" s="41" t="s">
        <v>20</v>
      </c>
      <c r="G27" s="42">
        <f>SUM(G21:G26)</f>
        <v>0</v>
      </c>
      <c r="H27" s="4"/>
      <c r="I27" s="36"/>
    </row>
    <row r="28" spans="1:9" s="6" customFormat="1" x14ac:dyDescent="0.25">
      <c r="A28" s="4"/>
      <c r="B28" s="18"/>
      <c r="C28" s="43"/>
      <c r="D28" s="18"/>
      <c r="E28" s="18"/>
      <c r="F28" s="18"/>
      <c r="G28" s="44" t="str">
        <f>IF(D28&gt;0,ROUNDUP(PRODUCT(D28:E28),0.1),"")</f>
        <v/>
      </c>
      <c r="H28" s="4"/>
      <c r="I28" s="36"/>
    </row>
    <row r="29" spans="1:9" s="11" customFormat="1" ht="20.100000000000001" customHeight="1" x14ac:dyDescent="0.25">
      <c r="A29" s="7"/>
      <c r="B29" s="45">
        <v>2</v>
      </c>
      <c r="C29" s="46" t="s">
        <v>26</v>
      </c>
      <c r="D29" s="45"/>
      <c r="E29" s="45"/>
      <c r="F29" s="45"/>
      <c r="G29" s="47"/>
      <c r="H29" s="7"/>
      <c r="I29" s="32"/>
    </row>
    <row r="30" spans="1:9" s="6" customFormat="1" x14ac:dyDescent="0.25">
      <c r="A30" s="4"/>
      <c r="B30" s="18">
        <v>2.1</v>
      </c>
      <c r="C30" s="43" t="s">
        <v>3</v>
      </c>
      <c r="D30" s="18"/>
      <c r="E30" s="18"/>
      <c r="F30" s="18" t="s">
        <v>1</v>
      </c>
      <c r="G30" s="70">
        <f>D30*E30</f>
        <v>0</v>
      </c>
      <c r="H30" s="4"/>
      <c r="I30" s="36"/>
    </row>
    <row r="31" spans="1:9" s="6" customFormat="1" x14ac:dyDescent="0.25">
      <c r="A31" s="4"/>
      <c r="B31" s="18">
        <v>2.2000000000000002</v>
      </c>
      <c r="C31" s="43" t="s">
        <v>4</v>
      </c>
      <c r="D31" s="18"/>
      <c r="E31" s="18"/>
      <c r="F31" s="18" t="s">
        <v>1</v>
      </c>
      <c r="G31" s="70">
        <f>D31*E31</f>
        <v>0</v>
      </c>
      <c r="H31" s="4"/>
      <c r="I31" s="36"/>
    </row>
    <row r="32" spans="1:9" s="6" customFormat="1" x14ac:dyDescent="0.25">
      <c r="A32" s="4"/>
      <c r="B32" s="18">
        <v>2.2999999999999998</v>
      </c>
      <c r="C32" s="43" t="s">
        <v>27</v>
      </c>
      <c r="D32" s="18"/>
      <c r="E32" s="18"/>
      <c r="F32" s="18" t="s">
        <v>1</v>
      </c>
      <c r="G32" s="70">
        <f>D32*E32</f>
        <v>0</v>
      </c>
      <c r="H32" s="4"/>
      <c r="I32" s="36"/>
    </row>
    <row r="33" spans="1:9" s="6" customFormat="1" x14ac:dyDescent="0.25">
      <c r="A33" s="4"/>
      <c r="B33" s="18">
        <v>2.4</v>
      </c>
      <c r="C33" s="56" t="s">
        <v>37</v>
      </c>
      <c r="D33" s="18"/>
      <c r="E33" s="18"/>
      <c r="F33" s="18" t="s">
        <v>1</v>
      </c>
      <c r="G33" s="70">
        <f>D33*E33</f>
        <v>0</v>
      </c>
      <c r="H33" s="4"/>
      <c r="I33" s="36"/>
    </row>
    <row r="34" spans="1:9" s="6" customFormat="1" x14ac:dyDescent="0.25">
      <c r="A34" s="4"/>
      <c r="B34" s="37"/>
      <c r="C34" s="38"/>
      <c r="D34" s="39"/>
      <c r="E34" s="40"/>
      <c r="F34" s="41" t="s">
        <v>20</v>
      </c>
      <c r="G34" s="42">
        <f>SUM(G30:G33)</f>
        <v>0</v>
      </c>
      <c r="H34" s="4"/>
      <c r="I34" s="36"/>
    </row>
    <row r="35" spans="1:9" s="6" customFormat="1" x14ac:dyDescent="0.25">
      <c r="A35" s="4"/>
      <c r="B35" s="48"/>
      <c r="C35" s="43"/>
      <c r="D35" s="18"/>
      <c r="E35" s="18"/>
      <c r="F35" s="18"/>
      <c r="G35" s="44"/>
      <c r="H35" s="4"/>
      <c r="I35" s="36"/>
    </row>
    <row r="36" spans="1:9" s="11" customFormat="1" ht="20.100000000000001" customHeight="1" x14ac:dyDescent="0.25">
      <c r="A36" s="7"/>
      <c r="B36" s="45">
        <v>3</v>
      </c>
      <c r="C36" s="46" t="s">
        <v>24</v>
      </c>
      <c r="D36" s="45"/>
      <c r="E36" s="45"/>
      <c r="F36" s="45"/>
      <c r="G36" s="47"/>
      <c r="H36" s="7"/>
      <c r="I36" s="32"/>
    </row>
    <row r="37" spans="1:9" s="6" customFormat="1" x14ac:dyDescent="0.25">
      <c r="A37" s="4"/>
      <c r="B37" s="18">
        <v>3.1</v>
      </c>
      <c r="C37" s="43" t="s">
        <v>25</v>
      </c>
      <c r="D37" s="18"/>
      <c r="E37" s="18"/>
      <c r="F37" s="18" t="s">
        <v>1</v>
      </c>
      <c r="G37" s="70">
        <f>D37*E37</f>
        <v>0</v>
      </c>
      <c r="H37" s="4"/>
      <c r="I37" s="36"/>
    </row>
    <row r="38" spans="1:9" s="6" customFormat="1" x14ac:dyDescent="0.25">
      <c r="A38" s="4"/>
      <c r="B38" s="18">
        <v>3.2</v>
      </c>
      <c r="C38" s="43" t="s">
        <v>45</v>
      </c>
      <c r="D38" s="18"/>
      <c r="E38" s="18"/>
      <c r="F38" s="18" t="s">
        <v>1</v>
      </c>
      <c r="G38" s="70">
        <f t="shared" ref="G38" si="1">D38*E38</f>
        <v>0</v>
      </c>
      <c r="H38" s="4"/>
      <c r="I38" s="36"/>
    </row>
    <row r="39" spans="1:9" s="6" customFormat="1" x14ac:dyDescent="0.25">
      <c r="A39" s="4"/>
      <c r="B39" s="18">
        <v>3.3</v>
      </c>
      <c r="C39" s="56" t="s">
        <v>37</v>
      </c>
      <c r="D39" s="18"/>
      <c r="E39" s="18"/>
      <c r="F39" s="18" t="s">
        <v>1</v>
      </c>
      <c r="G39" s="70">
        <f>D39*E39</f>
        <v>0</v>
      </c>
      <c r="H39" s="4"/>
      <c r="I39" s="36"/>
    </row>
    <row r="40" spans="1:9" s="6" customFormat="1" x14ac:dyDescent="0.25">
      <c r="A40" s="4"/>
      <c r="B40" s="37"/>
      <c r="C40" s="38"/>
      <c r="D40" s="39"/>
      <c r="E40" s="40"/>
      <c r="F40" s="41" t="s">
        <v>20</v>
      </c>
      <c r="G40" s="42">
        <f>SUM(G37:G39)</f>
        <v>0</v>
      </c>
      <c r="H40" s="4"/>
      <c r="I40" s="36"/>
    </row>
    <row r="41" spans="1:9" s="6" customFormat="1" x14ac:dyDescent="0.25">
      <c r="A41" s="4"/>
      <c r="B41" s="48"/>
      <c r="C41" s="43"/>
      <c r="D41" s="18"/>
      <c r="E41" s="18"/>
      <c r="F41" s="18"/>
      <c r="G41" s="44"/>
      <c r="H41" s="4"/>
      <c r="I41" s="36"/>
    </row>
    <row r="42" spans="1:9" s="11" customFormat="1" ht="20.100000000000001" customHeight="1" x14ac:dyDescent="0.25">
      <c r="A42" s="7"/>
      <c r="B42" s="45">
        <v>4</v>
      </c>
      <c r="C42" s="46" t="s">
        <v>28</v>
      </c>
      <c r="D42" s="45"/>
      <c r="E42" s="45"/>
      <c r="F42" s="45"/>
      <c r="G42" s="47"/>
      <c r="H42" s="7"/>
      <c r="I42" s="32"/>
    </row>
    <row r="43" spans="1:9" s="6" customFormat="1" x14ac:dyDescent="0.25">
      <c r="A43" s="4"/>
      <c r="B43" s="18">
        <v>4.0999999999999996</v>
      </c>
      <c r="C43" s="43" t="s">
        <v>29</v>
      </c>
      <c r="D43" s="18"/>
      <c r="E43" s="18"/>
      <c r="F43" s="18" t="s">
        <v>1</v>
      </c>
      <c r="G43" s="70">
        <f t="shared" ref="G43:G47" si="2">D43*E43</f>
        <v>0</v>
      </c>
      <c r="H43" s="4"/>
      <c r="I43" s="36"/>
    </row>
    <row r="44" spans="1:9" s="6" customFormat="1" x14ac:dyDescent="0.25">
      <c r="A44" s="4"/>
      <c r="B44" s="18">
        <v>4.2</v>
      </c>
      <c r="C44" s="43" t="s">
        <v>30</v>
      </c>
      <c r="D44" s="18"/>
      <c r="E44" s="18"/>
      <c r="F44" s="18" t="s">
        <v>1</v>
      </c>
      <c r="G44" s="70">
        <f t="shared" si="2"/>
        <v>0</v>
      </c>
      <c r="H44" s="4"/>
      <c r="I44" s="36"/>
    </row>
    <row r="45" spans="1:9" s="6" customFormat="1" x14ac:dyDescent="0.25">
      <c r="A45" s="4"/>
      <c r="B45" s="18">
        <v>4.3</v>
      </c>
      <c r="C45" s="43" t="s">
        <v>38</v>
      </c>
      <c r="D45" s="18"/>
      <c r="E45" s="18"/>
      <c r="F45" s="18" t="s">
        <v>1</v>
      </c>
      <c r="G45" s="70">
        <f t="shared" si="2"/>
        <v>0</v>
      </c>
      <c r="H45" s="4"/>
      <c r="I45" s="36"/>
    </row>
    <row r="46" spans="1:9" s="6" customFormat="1" x14ac:dyDescent="0.25">
      <c r="A46" s="4"/>
      <c r="B46" s="18">
        <v>4.4000000000000004</v>
      </c>
      <c r="C46" s="43" t="s">
        <v>31</v>
      </c>
      <c r="D46" s="18"/>
      <c r="E46" s="18"/>
      <c r="F46" s="18" t="s">
        <v>1</v>
      </c>
      <c r="G46" s="70">
        <f t="shared" si="2"/>
        <v>0</v>
      </c>
      <c r="H46" s="4"/>
      <c r="I46" s="36"/>
    </row>
    <row r="47" spans="1:9" s="6" customFormat="1" ht="15" customHeight="1" x14ac:dyDescent="0.25">
      <c r="A47" s="4"/>
      <c r="B47" s="18">
        <v>4.5</v>
      </c>
      <c r="C47" s="56" t="s">
        <v>37</v>
      </c>
      <c r="D47" s="18"/>
      <c r="E47" s="18"/>
      <c r="F47" s="18" t="s">
        <v>1</v>
      </c>
      <c r="G47" s="70">
        <f t="shared" si="2"/>
        <v>0</v>
      </c>
      <c r="H47" s="4"/>
      <c r="I47" s="36"/>
    </row>
    <row r="48" spans="1:9" s="6" customFormat="1" x14ac:dyDescent="0.25">
      <c r="A48" s="4"/>
      <c r="B48" s="37"/>
      <c r="C48" s="38"/>
      <c r="D48" s="39"/>
      <c r="E48" s="40"/>
      <c r="F48" s="41" t="s">
        <v>20</v>
      </c>
      <c r="G48" s="42">
        <f>SUM(G43:G47)</f>
        <v>0</v>
      </c>
      <c r="H48" s="4"/>
      <c r="I48" s="36"/>
    </row>
    <row r="49" spans="1:9" s="6" customFormat="1" x14ac:dyDescent="0.25">
      <c r="A49" s="4"/>
      <c r="B49" s="18"/>
      <c r="C49" s="33"/>
      <c r="D49" s="18"/>
      <c r="E49" s="18"/>
      <c r="F49" s="18"/>
      <c r="G49" s="44"/>
      <c r="H49" s="4"/>
      <c r="I49" s="36"/>
    </row>
    <row r="50" spans="1:9" s="6" customFormat="1" x14ac:dyDescent="0.25">
      <c r="A50" s="4"/>
      <c r="B50" s="45">
        <v>5</v>
      </c>
      <c r="C50" s="46" t="s">
        <v>32</v>
      </c>
      <c r="D50" s="45"/>
      <c r="E50" s="45"/>
      <c r="F50" s="45"/>
      <c r="G50" s="47"/>
      <c r="H50" s="4"/>
      <c r="I50" s="36"/>
    </row>
    <row r="51" spans="1:9" s="6" customFormat="1" x14ac:dyDescent="0.25">
      <c r="A51" s="4"/>
      <c r="B51" s="18">
        <v>5.0999999999999996</v>
      </c>
      <c r="C51" s="33" t="s">
        <v>33</v>
      </c>
      <c r="D51" s="18"/>
      <c r="E51" s="18"/>
      <c r="F51" s="18" t="s">
        <v>1</v>
      </c>
      <c r="G51" s="70">
        <f t="shared" ref="G51:G55" si="3">D51*E51</f>
        <v>0</v>
      </c>
      <c r="H51" s="4"/>
      <c r="I51" s="36"/>
    </row>
    <row r="52" spans="1:9" s="6" customFormat="1" x14ac:dyDescent="0.25">
      <c r="A52" s="4"/>
      <c r="B52" s="18">
        <v>5.2</v>
      </c>
      <c r="C52" s="33" t="s">
        <v>34</v>
      </c>
      <c r="D52" s="18"/>
      <c r="E52" s="18"/>
      <c r="F52" s="18" t="s">
        <v>1</v>
      </c>
      <c r="G52" s="70">
        <f t="shared" si="3"/>
        <v>0</v>
      </c>
      <c r="H52" s="4"/>
      <c r="I52" s="36"/>
    </row>
    <row r="53" spans="1:9" s="6" customFormat="1" ht="28.5" customHeight="1" x14ac:dyDescent="0.25">
      <c r="A53" s="4"/>
      <c r="B53" s="18">
        <v>5.3</v>
      </c>
      <c r="C53" s="33" t="s">
        <v>36</v>
      </c>
      <c r="D53" s="18"/>
      <c r="E53" s="18"/>
      <c r="F53" s="18" t="s">
        <v>1</v>
      </c>
      <c r="G53" s="70">
        <f t="shared" si="3"/>
        <v>0</v>
      </c>
      <c r="H53" s="4"/>
      <c r="I53" s="36"/>
    </row>
    <row r="54" spans="1:9" s="6" customFormat="1" x14ac:dyDescent="0.25">
      <c r="A54" s="4"/>
      <c r="B54" s="18">
        <v>5.4</v>
      </c>
      <c r="C54" s="33" t="s">
        <v>35</v>
      </c>
      <c r="D54" s="18"/>
      <c r="E54" s="18"/>
      <c r="F54" s="18" t="s">
        <v>1</v>
      </c>
      <c r="G54" s="70">
        <f t="shared" si="3"/>
        <v>0</v>
      </c>
      <c r="H54" s="4"/>
      <c r="I54" s="36"/>
    </row>
    <row r="55" spans="1:9" s="6" customFormat="1" x14ac:dyDescent="0.25">
      <c r="A55" s="4"/>
      <c r="B55" s="18">
        <v>5.5</v>
      </c>
      <c r="C55" s="56" t="s">
        <v>37</v>
      </c>
      <c r="D55" s="18"/>
      <c r="E55" s="18"/>
      <c r="F55" s="18" t="s">
        <v>1</v>
      </c>
      <c r="G55" s="70">
        <f t="shared" si="3"/>
        <v>0</v>
      </c>
      <c r="H55" s="4"/>
      <c r="I55" s="36"/>
    </row>
    <row r="56" spans="1:9" s="6" customFormat="1" x14ac:dyDescent="0.25">
      <c r="A56" s="4"/>
      <c r="B56" s="37"/>
      <c r="C56" s="38"/>
      <c r="D56" s="39"/>
      <c r="E56" s="40"/>
      <c r="F56" s="41" t="s">
        <v>20</v>
      </c>
      <c r="G56" s="42">
        <f>SUM(G51:G55)</f>
        <v>0</v>
      </c>
      <c r="H56" s="4"/>
      <c r="I56" s="36"/>
    </row>
    <row r="57" spans="1:9" s="6" customFormat="1" x14ac:dyDescent="0.25">
      <c r="A57" s="4"/>
      <c r="B57" s="18"/>
      <c r="C57" s="33"/>
      <c r="D57" s="18"/>
      <c r="E57" s="18"/>
      <c r="F57" s="18"/>
      <c r="G57" s="44"/>
      <c r="H57" s="4"/>
      <c r="I57" s="36"/>
    </row>
    <row r="58" spans="1:9" s="6" customFormat="1" x14ac:dyDescent="0.25">
      <c r="A58" s="4"/>
      <c r="B58" s="45">
        <v>6</v>
      </c>
      <c r="C58" s="46" t="s">
        <v>50</v>
      </c>
      <c r="D58" s="45"/>
      <c r="E58" s="45"/>
      <c r="F58" s="45"/>
      <c r="G58" s="47"/>
      <c r="H58" s="4"/>
      <c r="I58" s="36"/>
    </row>
    <row r="59" spans="1:9" s="6" customFormat="1" x14ac:dyDescent="0.25">
      <c r="A59" s="4"/>
      <c r="B59" s="18">
        <v>6.1</v>
      </c>
      <c r="C59" s="33" t="s">
        <v>51</v>
      </c>
      <c r="D59" s="18"/>
      <c r="E59" s="18"/>
      <c r="F59" s="18" t="s">
        <v>1</v>
      </c>
      <c r="G59" s="70">
        <f t="shared" ref="G59:G64" si="4">D59*E59</f>
        <v>0</v>
      </c>
      <c r="H59" s="4"/>
      <c r="I59" s="36"/>
    </row>
    <row r="60" spans="1:9" s="6" customFormat="1" x14ac:dyDescent="0.25">
      <c r="A60" s="4"/>
      <c r="B60" s="18">
        <v>6.2</v>
      </c>
      <c r="C60" s="33" t="s">
        <v>52</v>
      </c>
      <c r="D60" s="18"/>
      <c r="E60" s="18"/>
      <c r="F60" s="18" t="s">
        <v>1</v>
      </c>
      <c r="G60" s="70">
        <f t="shared" si="4"/>
        <v>0</v>
      </c>
      <c r="H60" s="4"/>
      <c r="I60" s="36"/>
    </row>
    <row r="61" spans="1:9" s="6" customFormat="1" x14ac:dyDescent="0.25">
      <c r="A61" s="4"/>
      <c r="B61" s="18">
        <v>6.3</v>
      </c>
      <c r="C61" s="33" t="s">
        <v>53</v>
      </c>
      <c r="D61" s="18"/>
      <c r="E61" s="18"/>
      <c r="F61" s="18" t="s">
        <v>1</v>
      </c>
      <c r="G61" s="70">
        <f t="shared" si="4"/>
        <v>0</v>
      </c>
      <c r="H61" s="4"/>
      <c r="I61" s="36"/>
    </row>
    <row r="62" spans="1:9" s="6" customFormat="1" x14ac:dyDescent="0.25">
      <c r="A62" s="4"/>
      <c r="B62" s="18">
        <v>6.4</v>
      </c>
      <c r="C62" s="43" t="s">
        <v>38</v>
      </c>
      <c r="D62" s="18"/>
      <c r="E62" s="18"/>
      <c r="F62" s="18" t="s">
        <v>1</v>
      </c>
      <c r="G62" s="70">
        <f t="shared" si="4"/>
        <v>0</v>
      </c>
      <c r="H62" s="4"/>
      <c r="I62" s="36"/>
    </row>
    <row r="63" spans="1:9" s="6" customFormat="1" x14ac:dyDescent="0.25">
      <c r="A63" s="4"/>
      <c r="B63" s="18">
        <v>6.5</v>
      </c>
      <c r="C63" s="43" t="s">
        <v>31</v>
      </c>
      <c r="D63" s="18"/>
      <c r="E63" s="18"/>
      <c r="F63" s="18" t="s">
        <v>1</v>
      </c>
      <c r="G63" s="70">
        <f t="shared" ref="G63" si="5">D63*E63</f>
        <v>0</v>
      </c>
      <c r="H63" s="4"/>
      <c r="I63" s="36"/>
    </row>
    <row r="64" spans="1:9" s="6" customFormat="1" x14ac:dyDescent="0.25">
      <c r="A64" s="4"/>
      <c r="B64" s="18">
        <v>6.6</v>
      </c>
      <c r="C64" s="56" t="s">
        <v>37</v>
      </c>
      <c r="D64" s="18"/>
      <c r="E64" s="18"/>
      <c r="F64" s="18" t="s">
        <v>1</v>
      </c>
      <c r="G64" s="70">
        <f t="shared" si="4"/>
        <v>0</v>
      </c>
      <c r="H64" s="4"/>
      <c r="I64" s="36"/>
    </row>
    <row r="65" spans="1:9" s="6" customFormat="1" x14ac:dyDescent="0.25">
      <c r="A65" s="4"/>
      <c r="B65" s="37"/>
      <c r="C65" s="38"/>
      <c r="D65" s="39"/>
      <c r="E65" s="40"/>
      <c r="F65" s="41" t="s">
        <v>20</v>
      </c>
      <c r="G65" s="42">
        <f>SUM(G59:G64)</f>
        <v>0</v>
      </c>
      <c r="H65" s="4"/>
      <c r="I65" s="36"/>
    </row>
    <row r="66" spans="1:9" s="6" customFormat="1" x14ac:dyDescent="0.25">
      <c r="A66" s="4"/>
      <c r="B66" s="18"/>
      <c r="C66" s="33"/>
      <c r="D66" s="18"/>
      <c r="E66" s="18"/>
      <c r="F66" s="18"/>
      <c r="G66" s="44"/>
      <c r="H66" s="4"/>
      <c r="I66" s="36"/>
    </row>
    <row r="67" spans="1:9" s="11" customFormat="1" ht="20.100000000000001" customHeight="1" x14ac:dyDescent="0.25">
      <c r="A67" s="7"/>
      <c r="B67" s="45">
        <v>6</v>
      </c>
      <c r="C67" s="46" t="s">
        <v>21</v>
      </c>
      <c r="D67" s="45"/>
      <c r="E67" s="45"/>
      <c r="F67" s="45"/>
      <c r="G67" s="47"/>
      <c r="H67" s="7"/>
      <c r="I67" s="32"/>
    </row>
    <row r="68" spans="1:9" s="11" customFormat="1" ht="15" customHeight="1" x14ac:dyDescent="0.25">
      <c r="A68" s="7"/>
      <c r="B68" s="18">
        <v>6.1</v>
      </c>
      <c r="C68" s="33" t="s">
        <v>40</v>
      </c>
      <c r="D68" s="18"/>
      <c r="E68" s="18"/>
      <c r="F68" s="18" t="s">
        <v>1</v>
      </c>
      <c r="G68" s="70">
        <f t="shared" ref="G68:G71" si="6">D68*E68</f>
        <v>0</v>
      </c>
      <c r="H68" s="7"/>
      <c r="I68" s="32"/>
    </row>
    <row r="69" spans="1:9" s="11" customFormat="1" ht="38.25" x14ac:dyDescent="0.25">
      <c r="A69" s="7"/>
      <c r="B69" s="18">
        <v>6.2</v>
      </c>
      <c r="C69" s="33" t="s">
        <v>39</v>
      </c>
      <c r="D69" s="18"/>
      <c r="E69" s="18"/>
      <c r="F69" s="18" t="s">
        <v>1</v>
      </c>
      <c r="G69" s="70">
        <f t="shared" si="6"/>
        <v>0</v>
      </c>
      <c r="H69" s="7"/>
      <c r="I69" s="32"/>
    </row>
    <row r="70" spans="1:9" s="11" customFormat="1" x14ac:dyDescent="0.25">
      <c r="A70" s="7"/>
      <c r="B70" s="18">
        <v>6.3</v>
      </c>
      <c r="C70" s="33" t="s">
        <v>55</v>
      </c>
      <c r="D70" s="18"/>
      <c r="E70" s="18"/>
      <c r="F70" s="18" t="s">
        <v>1</v>
      </c>
      <c r="G70" s="70">
        <f t="shared" ref="G70" si="7">D70*E70</f>
        <v>0</v>
      </c>
      <c r="H70" s="7"/>
      <c r="I70" s="32"/>
    </row>
    <row r="71" spans="1:9" s="11" customFormat="1" ht="15" customHeight="1" x14ac:dyDescent="0.25">
      <c r="A71" s="7"/>
      <c r="B71" s="18">
        <v>6.4</v>
      </c>
      <c r="C71" s="56" t="s">
        <v>37</v>
      </c>
      <c r="D71" s="18"/>
      <c r="E71" s="18"/>
      <c r="F71" s="18" t="s">
        <v>1</v>
      </c>
      <c r="G71" s="70">
        <f t="shared" si="6"/>
        <v>0</v>
      </c>
      <c r="H71" s="7"/>
      <c r="I71" s="32"/>
    </row>
    <row r="72" spans="1:9" s="6" customFormat="1" x14ac:dyDescent="0.25">
      <c r="A72" s="4"/>
      <c r="B72" s="37"/>
      <c r="C72" s="38"/>
      <c r="D72" s="39"/>
      <c r="E72" s="40"/>
      <c r="F72" s="41" t="s">
        <v>20</v>
      </c>
      <c r="G72" s="42">
        <f>SUM(G68:G71)</f>
        <v>0</v>
      </c>
      <c r="H72" s="4"/>
      <c r="I72" s="36"/>
    </row>
    <row r="73" spans="1:9" s="6" customFormat="1" x14ac:dyDescent="0.25">
      <c r="A73" s="4"/>
      <c r="B73" s="18"/>
      <c r="C73" s="33"/>
      <c r="D73" s="18"/>
      <c r="E73" s="18"/>
      <c r="F73" s="18"/>
      <c r="G73" s="44"/>
      <c r="H73" s="4"/>
      <c r="I73" s="36"/>
    </row>
    <row r="74" spans="1:9" s="11" customFormat="1" ht="20.100000000000001" customHeight="1" x14ac:dyDescent="0.25">
      <c r="A74" s="7"/>
      <c r="B74" s="45">
        <v>7</v>
      </c>
      <c r="C74" s="46" t="s">
        <v>22</v>
      </c>
      <c r="D74" s="45"/>
      <c r="E74" s="45"/>
      <c r="F74" s="45"/>
      <c r="G74" s="47"/>
      <c r="H74" s="7"/>
      <c r="I74" s="32"/>
    </row>
    <row r="75" spans="1:9" s="11" customFormat="1" ht="15" customHeight="1" x14ac:dyDescent="0.25">
      <c r="A75" s="7"/>
      <c r="B75" s="18">
        <v>7.1</v>
      </c>
      <c r="C75" s="56" t="s">
        <v>54</v>
      </c>
      <c r="D75" s="18"/>
      <c r="E75" s="18"/>
      <c r="F75" s="18" t="s">
        <v>1</v>
      </c>
      <c r="G75" s="70">
        <f t="shared" ref="G75" si="8">D75*E75</f>
        <v>0</v>
      </c>
      <c r="H75" s="7"/>
      <c r="I75" s="32"/>
    </row>
    <row r="76" spans="1:9" s="11" customFormat="1" ht="15" customHeight="1" x14ac:dyDescent="0.25">
      <c r="A76" s="7"/>
      <c r="B76" s="18"/>
      <c r="C76" s="33"/>
      <c r="D76" s="18"/>
      <c r="E76" s="18"/>
      <c r="F76" s="18"/>
      <c r="G76" s="70"/>
      <c r="H76" s="7"/>
      <c r="I76" s="32"/>
    </row>
    <row r="77" spans="1:9" s="11" customFormat="1" ht="15" customHeight="1" x14ac:dyDescent="0.25">
      <c r="A77" s="7"/>
      <c r="B77" s="18"/>
      <c r="C77" s="33"/>
      <c r="D77" s="18"/>
      <c r="E77" s="18"/>
      <c r="F77" s="18"/>
      <c r="G77" s="70"/>
      <c r="H77" s="7"/>
      <c r="I77" s="32"/>
    </row>
    <row r="78" spans="1:9" s="6" customFormat="1" x14ac:dyDescent="0.25">
      <c r="A78" s="4"/>
      <c r="B78" s="37"/>
      <c r="C78" s="38"/>
      <c r="D78" s="39"/>
      <c r="E78" s="40"/>
      <c r="F78" s="41" t="s">
        <v>20</v>
      </c>
      <c r="G78" s="42">
        <f>SUM(G75:G77)</f>
        <v>0</v>
      </c>
      <c r="H78" s="4"/>
      <c r="I78" s="36"/>
    </row>
    <row r="79" spans="1:9" s="6" customFormat="1" x14ac:dyDescent="0.25">
      <c r="A79" s="4"/>
      <c r="B79" s="4"/>
      <c r="C79" s="4"/>
      <c r="D79" s="4"/>
      <c r="E79" s="4"/>
      <c r="F79" s="4"/>
      <c r="G79" s="4"/>
      <c r="H79" s="4"/>
      <c r="I79" s="36"/>
    </row>
    <row r="80" spans="1:9" s="11" customFormat="1" ht="20.100000000000001" customHeight="1" thickBot="1" x14ac:dyDescent="0.3">
      <c r="A80" s="7"/>
      <c r="B80" s="49"/>
      <c r="C80" s="57" t="s">
        <v>13</v>
      </c>
      <c r="D80" s="58"/>
      <c r="E80" s="58"/>
      <c r="F80" s="59"/>
      <c r="G80" s="50">
        <f>G78+G72+G65+G56+G48+G40+G34+G27</f>
        <v>0</v>
      </c>
      <c r="H80" s="7"/>
      <c r="I80" s="32"/>
    </row>
    <row r="81" spans="1:9" x14ac:dyDescent="0.25">
      <c r="A81" s="2"/>
      <c r="B81" s="2"/>
      <c r="C81" s="51"/>
      <c r="D81" s="52"/>
      <c r="E81" s="52"/>
      <c r="F81" s="52"/>
      <c r="G81" s="53"/>
      <c r="H81" s="2"/>
      <c r="I81" s="54"/>
    </row>
    <row r="82" spans="1:9" x14ac:dyDescent="0.25">
      <c r="A82" s="2"/>
      <c r="B82" s="2"/>
      <c r="C82" s="51"/>
      <c r="D82" s="52"/>
      <c r="E82" s="52"/>
      <c r="F82" s="52"/>
      <c r="G82" s="53"/>
      <c r="H82" s="2"/>
      <c r="I82" s="54"/>
    </row>
    <row r="83" spans="1:9" s="6" customFormat="1" ht="15" customHeight="1" x14ac:dyDescent="0.25">
      <c r="A83" s="4"/>
      <c r="B83" s="63" t="s">
        <v>5</v>
      </c>
      <c r="C83" s="63"/>
      <c r="D83" s="63"/>
      <c r="E83" s="63"/>
      <c r="F83" s="63"/>
      <c r="G83" s="63"/>
      <c r="H83" s="4"/>
      <c r="I83" s="5"/>
    </row>
    <row r="84" spans="1:9" s="6" customFormat="1" ht="15" customHeight="1" x14ac:dyDescent="0.25">
      <c r="A84" s="4"/>
      <c r="B84" s="55"/>
      <c r="C84" s="55"/>
      <c r="D84" s="55"/>
      <c r="E84" s="55"/>
      <c r="F84" s="55"/>
      <c r="G84" s="55"/>
      <c r="H84" s="4"/>
      <c r="I84" s="5"/>
    </row>
    <row r="85" spans="1:9" s="6" customFormat="1" x14ac:dyDescent="0.25">
      <c r="A85" s="4"/>
      <c r="B85" s="12" t="s">
        <v>9</v>
      </c>
      <c r="C85" s="13" t="s">
        <v>10</v>
      </c>
      <c r="D85" s="12"/>
      <c r="E85" s="14"/>
      <c r="F85" s="12"/>
      <c r="G85" s="15" t="s">
        <v>48</v>
      </c>
      <c r="H85" s="4"/>
      <c r="I85" s="5"/>
    </row>
    <row r="86" spans="1:9" s="6" customFormat="1" x14ac:dyDescent="0.25">
      <c r="A86" s="4"/>
      <c r="B86" s="16">
        <v>1</v>
      </c>
      <c r="C86" s="17" t="s">
        <v>2</v>
      </c>
      <c r="D86" s="18"/>
      <c r="E86" s="18"/>
      <c r="F86" s="18"/>
      <c r="G86" s="69">
        <f>G104</f>
        <v>0</v>
      </c>
      <c r="H86" s="4"/>
      <c r="I86" s="5"/>
    </row>
    <row r="87" spans="1:9" s="6" customFormat="1" x14ac:dyDescent="0.25">
      <c r="A87" s="4"/>
      <c r="B87" s="16">
        <v>2</v>
      </c>
      <c r="C87" s="17" t="s">
        <v>41</v>
      </c>
      <c r="D87" s="18"/>
      <c r="E87" s="18"/>
      <c r="F87" s="18"/>
      <c r="G87" s="69">
        <f>G111</f>
        <v>0</v>
      </c>
      <c r="H87" s="4"/>
      <c r="I87" s="5"/>
    </row>
    <row r="88" spans="1:9" s="6" customFormat="1" x14ac:dyDescent="0.25">
      <c r="A88" s="4"/>
      <c r="B88" s="16">
        <v>3</v>
      </c>
      <c r="C88" s="17" t="s">
        <v>42</v>
      </c>
      <c r="D88" s="18"/>
      <c r="E88" s="18"/>
      <c r="F88" s="18"/>
      <c r="G88" s="69">
        <f>G117</f>
        <v>0</v>
      </c>
      <c r="H88" s="4"/>
      <c r="I88" s="5"/>
    </row>
    <row r="89" spans="1:9" s="6" customFormat="1" x14ac:dyDescent="0.25">
      <c r="A89" s="4"/>
      <c r="B89" s="16">
        <v>4</v>
      </c>
      <c r="C89" s="17" t="s">
        <v>43</v>
      </c>
      <c r="D89" s="18"/>
      <c r="E89" s="18"/>
      <c r="F89" s="18"/>
      <c r="G89" s="69">
        <f>G125</f>
        <v>0</v>
      </c>
      <c r="H89" s="4"/>
      <c r="I89" s="5"/>
    </row>
    <row r="90" spans="1:9" s="6" customFormat="1" x14ac:dyDescent="0.25">
      <c r="A90" s="4"/>
      <c r="B90" s="16">
        <v>5</v>
      </c>
      <c r="C90" s="17" t="s">
        <v>44</v>
      </c>
      <c r="D90" s="18"/>
      <c r="E90" s="18"/>
      <c r="F90" s="18"/>
      <c r="G90" s="69">
        <f>G133</f>
        <v>0</v>
      </c>
      <c r="H90" s="4"/>
      <c r="I90" s="5"/>
    </row>
    <row r="91" spans="1:9" s="6" customFormat="1" x14ac:dyDescent="0.25">
      <c r="A91" s="4"/>
      <c r="B91" s="16">
        <v>6</v>
      </c>
      <c r="C91" s="17" t="s">
        <v>49</v>
      </c>
      <c r="D91" s="18"/>
      <c r="E91" s="18"/>
      <c r="F91" s="18"/>
      <c r="G91" s="69">
        <f>G142</f>
        <v>0</v>
      </c>
      <c r="H91" s="4"/>
      <c r="I91" s="5"/>
    </row>
    <row r="92" spans="1:9" s="6" customFormat="1" x14ac:dyDescent="0.25">
      <c r="A92" s="4"/>
      <c r="B92" s="16">
        <v>7</v>
      </c>
      <c r="C92" s="17" t="s">
        <v>11</v>
      </c>
      <c r="D92" s="18"/>
      <c r="E92" s="18"/>
      <c r="F92" s="18"/>
      <c r="G92" s="69">
        <f>G149</f>
        <v>0</v>
      </c>
      <c r="H92" s="4"/>
      <c r="I92" s="5"/>
    </row>
    <row r="93" spans="1:9" x14ac:dyDescent="0.25">
      <c r="B93" s="16">
        <v>8</v>
      </c>
      <c r="C93" s="17" t="s">
        <v>12</v>
      </c>
      <c r="D93" s="18"/>
      <c r="E93" s="18"/>
      <c r="F93" s="18"/>
      <c r="G93" s="69">
        <f>G155</f>
        <v>0</v>
      </c>
    </row>
    <row r="94" spans="1:9" s="6" customFormat="1" x14ac:dyDescent="0.25">
      <c r="A94" s="4"/>
      <c r="B94" s="19"/>
      <c r="C94" s="60" t="s">
        <v>13</v>
      </c>
      <c r="D94" s="61"/>
      <c r="E94" s="61"/>
      <c r="F94" s="62"/>
      <c r="G94" s="20">
        <f>SUM(G86:G93)</f>
        <v>0</v>
      </c>
      <c r="H94" s="4"/>
      <c r="I94" s="5"/>
    </row>
    <row r="95" spans="1:9" s="6" customFormat="1" x14ac:dyDescent="0.25">
      <c r="A95" s="4"/>
      <c r="B95" s="21"/>
      <c r="C95" s="22"/>
      <c r="D95" s="23"/>
      <c r="E95" s="23"/>
      <c r="F95" s="23"/>
      <c r="G95" s="24"/>
      <c r="H95" s="4"/>
      <c r="I95" s="5"/>
    </row>
    <row r="96" spans="1:9" s="6" customFormat="1" ht="25.5" x14ac:dyDescent="0.25">
      <c r="A96" s="4"/>
      <c r="B96" s="25" t="s">
        <v>9</v>
      </c>
      <c r="C96" s="26" t="s">
        <v>10</v>
      </c>
      <c r="D96" s="25" t="s">
        <v>14</v>
      </c>
      <c r="E96" s="27" t="s">
        <v>56</v>
      </c>
      <c r="F96" s="25" t="s">
        <v>0</v>
      </c>
      <c r="G96" s="28" t="s">
        <v>48</v>
      </c>
      <c r="H96" s="4"/>
      <c r="I96" s="5"/>
    </row>
    <row r="97" spans="1:9" s="11" customFormat="1" ht="20.100000000000001" customHeight="1" x14ac:dyDescent="0.25">
      <c r="A97" s="7"/>
      <c r="B97" s="29">
        <v>1</v>
      </c>
      <c r="C97" s="30" t="s">
        <v>15</v>
      </c>
      <c r="D97" s="29"/>
      <c r="E97" s="29"/>
      <c r="F97" s="29"/>
      <c r="G97" s="31"/>
      <c r="H97" s="7"/>
      <c r="I97" s="32"/>
    </row>
    <row r="98" spans="1:9" s="6" customFormat="1" x14ac:dyDescent="0.25">
      <c r="A98" s="4"/>
      <c r="B98" s="18">
        <v>1.1000000000000001</v>
      </c>
      <c r="C98" s="33" t="s">
        <v>16</v>
      </c>
      <c r="D98" s="34"/>
      <c r="E98" s="35"/>
      <c r="F98" s="18" t="s">
        <v>1</v>
      </c>
      <c r="G98" s="70">
        <f t="shared" ref="G98:G103" si="9">D98*E98</f>
        <v>0</v>
      </c>
      <c r="H98" s="4"/>
      <c r="I98" s="36"/>
    </row>
    <row r="99" spans="1:9" s="6" customFormat="1" x14ac:dyDescent="0.25">
      <c r="A99" s="4"/>
      <c r="B99" s="18">
        <v>1.2</v>
      </c>
      <c r="C99" s="33" t="s">
        <v>17</v>
      </c>
      <c r="D99" s="34"/>
      <c r="E99" s="35"/>
      <c r="F99" s="18" t="s">
        <v>1</v>
      </c>
      <c r="G99" s="70">
        <f t="shared" si="9"/>
        <v>0</v>
      </c>
      <c r="H99" s="4"/>
      <c r="I99" s="36"/>
    </row>
    <row r="100" spans="1:9" s="6" customFormat="1" x14ac:dyDescent="0.25">
      <c r="A100" s="4"/>
      <c r="B100" s="18">
        <v>1.3</v>
      </c>
      <c r="C100" s="33" t="s">
        <v>18</v>
      </c>
      <c r="D100" s="34"/>
      <c r="E100" s="35"/>
      <c r="F100" s="18" t="s">
        <v>1</v>
      </c>
      <c r="G100" s="70">
        <f t="shared" si="9"/>
        <v>0</v>
      </c>
      <c r="H100" s="4"/>
      <c r="I100" s="36"/>
    </row>
    <row r="101" spans="1:9" s="6" customFormat="1" x14ac:dyDescent="0.25">
      <c r="A101" s="4"/>
      <c r="B101" s="18">
        <v>1.4</v>
      </c>
      <c r="C101" s="33" t="s">
        <v>23</v>
      </c>
      <c r="D101" s="34"/>
      <c r="E101" s="35"/>
      <c r="F101" s="18" t="s">
        <v>1</v>
      </c>
      <c r="G101" s="70">
        <f t="shared" si="9"/>
        <v>0</v>
      </c>
      <c r="H101" s="4"/>
      <c r="I101" s="36"/>
    </row>
    <row r="102" spans="1:9" s="6" customFormat="1" x14ac:dyDescent="0.25">
      <c r="A102" s="4"/>
      <c r="B102" s="18">
        <v>1.5</v>
      </c>
      <c r="C102" s="33" t="s">
        <v>19</v>
      </c>
      <c r="D102" s="34"/>
      <c r="E102" s="35"/>
      <c r="F102" s="18" t="s">
        <v>1</v>
      </c>
      <c r="G102" s="70">
        <f t="shared" si="9"/>
        <v>0</v>
      </c>
      <c r="H102" s="4"/>
      <c r="I102" s="36"/>
    </row>
    <row r="103" spans="1:9" s="6" customFormat="1" x14ac:dyDescent="0.25">
      <c r="A103" s="4"/>
      <c r="B103" s="18">
        <v>1.6</v>
      </c>
      <c r="C103" s="56" t="s">
        <v>37</v>
      </c>
      <c r="D103" s="34"/>
      <c r="E103" s="35"/>
      <c r="F103" s="18" t="s">
        <v>1</v>
      </c>
      <c r="G103" s="70">
        <f t="shared" si="9"/>
        <v>0</v>
      </c>
      <c r="H103" s="4"/>
      <c r="I103" s="36"/>
    </row>
    <row r="104" spans="1:9" s="6" customFormat="1" x14ac:dyDescent="0.25">
      <c r="A104" s="4"/>
      <c r="B104" s="37"/>
      <c r="C104" s="38"/>
      <c r="D104" s="39"/>
      <c r="E104" s="40"/>
      <c r="F104" s="41" t="s">
        <v>20</v>
      </c>
      <c r="G104" s="42">
        <f>SUM(G98:G103)</f>
        <v>0</v>
      </c>
      <c r="H104" s="4"/>
      <c r="I104" s="36"/>
    </row>
    <row r="105" spans="1:9" s="6" customFormat="1" x14ac:dyDescent="0.25">
      <c r="A105" s="4"/>
      <c r="B105" s="18"/>
      <c r="C105" s="43"/>
      <c r="D105" s="18"/>
      <c r="E105" s="18"/>
      <c r="F105" s="18"/>
      <c r="G105" s="44" t="str">
        <f>IF(D105&gt;0,ROUNDUP(PRODUCT(D105:E105),0.1),"")</f>
        <v/>
      </c>
      <c r="H105" s="4"/>
      <c r="I105" s="36"/>
    </row>
    <row r="106" spans="1:9" s="11" customFormat="1" ht="20.100000000000001" customHeight="1" x14ac:dyDescent="0.25">
      <c r="A106" s="7"/>
      <c r="B106" s="45">
        <v>2</v>
      </c>
      <c r="C106" s="46" t="s">
        <v>26</v>
      </c>
      <c r="D106" s="45"/>
      <c r="E106" s="45"/>
      <c r="F106" s="45"/>
      <c r="G106" s="47"/>
      <c r="H106" s="7"/>
      <c r="I106" s="32"/>
    </row>
    <row r="107" spans="1:9" s="6" customFormat="1" x14ac:dyDescent="0.25">
      <c r="A107" s="4"/>
      <c r="B107" s="18">
        <v>2.1</v>
      </c>
      <c r="C107" s="43" t="s">
        <v>3</v>
      </c>
      <c r="D107" s="18"/>
      <c r="E107" s="18"/>
      <c r="F107" s="18" t="s">
        <v>1</v>
      </c>
      <c r="G107" s="70">
        <f>D107*E107</f>
        <v>0</v>
      </c>
      <c r="H107" s="4"/>
      <c r="I107" s="36"/>
    </row>
    <row r="108" spans="1:9" s="6" customFormat="1" x14ac:dyDescent="0.25">
      <c r="A108" s="4"/>
      <c r="B108" s="18">
        <v>2.2000000000000002</v>
      </c>
      <c r="C108" s="43" t="s">
        <v>4</v>
      </c>
      <c r="D108" s="18"/>
      <c r="E108" s="18"/>
      <c r="F108" s="18" t="s">
        <v>1</v>
      </c>
      <c r="G108" s="70">
        <f>D108*E108</f>
        <v>0</v>
      </c>
      <c r="H108" s="4"/>
      <c r="I108" s="36"/>
    </row>
    <row r="109" spans="1:9" s="6" customFormat="1" x14ac:dyDescent="0.25">
      <c r="A109" s="4"/>
      <c r="B109" s="18">
        <v>2.2999999999999998</v>
      </c>
      <c r="C109" s="43" t="s">
        <v>27</v>
      </c>
      <c r="D109" s="18"/>
      <c r="E109" s="18"/>
      <c r="F109" s="18" t="s">
        <v>1</v>
      </c>
      <c r="G109" s="70">
        <f>D109*E109</f>
        <v>0</v>
      </c>
      <c r="H109" s="4"/>
      <c r="I109" s="36"/>
    </row>
    <row r="110" spans="1:9" s="6" customFormat="1" x14ac:dyDescent="0.25">
      <c r="A110" s="4"/>
      <c r="B110" s="18">
        <v>2.4</v>
      </c>
      <c r="C110" s="56" t="s">
        <v>37</v>
      </c>
      <c r="D110" s="18"/>
      <c r="E110" s="18"/>
      <c r="F110" s="18" t="s">
        <v>1</v>
      </c>
      <c r="G110" s="70">
        <f>D110*E110</f>
        <v>0</v>
      </c>
      <c r="H110" s="4"/>
      <c r="I110" s="36"/>
    </row>
    <row r="111" spans="1:9" s="6" customFormat="1" x14ac:dyDescent="0.25">
      <c r="A111" s="4"/>
      <c r="B111" s="37"/>
      <c r="C111" s="38"/>
      <c r="D111" s="39"/>
      <c r="E111" s="40"/>
      <c r="F111" s="41" t="s">
        <v>20</v>
      </c>
      <c r="G111" s="42">
        <f>SUM(G107:G110)</f>
        <v>0</v>
      </c>
      <c r="H111" s="4"/>
      <c r="I111" s="36"/>
    </row>
    <row r="112" spans="1:9" s="6" customFormat="1" x14ac:dyDescent="0.25">
      <c r="A112" s="4"/>
      <c r="B112" s="48"/>
      <c r="C112" s="43"/>
      <c r="D112" s="18"/>
      <c r="E112" s="18"/>
      <c r="F112" s="18"/>
      <c r="G112" s="44"/>
      <c r="H112" s="4"/>
      <c r="I112" s="36"/>
    </row>
    <row r="113" spans="1:9" s="11" customFormat="1" ht="20.100000000000001" customHeight="1" x14ac:dyDescent="0.25">
      <c r="A113" s="7"/>
      <c r="B113" s="45">
        <v>3</v>
      </c>
      <c r="C113" s="46" t="s">
        <v>24</v>
      </c>
      <c r="D113" s="45"/>
      <c r="E113" s="45"/>
      <c r="F113" s="45"/>
      <c r="G113" s="47"/>
      <c r="H113" s="7"/>
      <c r="I113" s="32"/>
    </row>
    <row r="114" spans="1:9" s="6" customFormat="1" x14ac:dyDescent="0.25">
      <c r="A114" s="4"/>
      <c r="B114" s="18">
        <v>3.1</v>
      </c>
      <c r="C114" s="43" t="s">
        <v>25</v>
      </c>
      <c r="D114" s="18"/>
      <c r="E114" s="18"/>
      <c r="F114" s="18" t="s">
        <v>1</v>
      </c>
      <c r="G114" s="70">
        <f>D114*E114</f>
        <v>0</v>
      </c>
      <c r="H114" s="4"/>
      <c r="I114" s="36"/>
    </row>
    <row r="115" spans="1:9" s="6" customFormat="1" x14ac:dyDescent="0.25">
      <c r="A115" s="4"/>
      <c r="B115" s="18">
        <v>3.2</v>
      </c>
      <c r="C115" s="43" t="s">
        <v>45</v>
      </c>
      <c r="D115" s="18"/>
      <c r="E115" s="18"/>
      <c r="F115" s="18" t="s">
        <v>1</v>
      </c>
      <c r="G115" s="70">
        <f t="shared" ref="G115" si="10">D115*E115</f>
        <v>0</v>
      </c>
      <c r="H115" s="4"/>
      <c r="I115" s="36"/>
    </row>
    <row r="116" spans="1:9" s="6" customFormat="1" x14ac:dyDescent="0.25">
      <c r="A116" s="4"/>
      <c r="B116" s="18">
        <v>3.3</v>
      </c>
      <c r="C116" s="56" t="s">
        <v>37</v>
      </c>
      <c r="D116" s="18"/>
      <c r="E116" s="18"/>
      <c r="F116" s="18" t="s">
        <v>1</v>
      </c>
      <c r="G116" s="70">
        <f>D116*E116</f>
        <v>0</v>
      </c>
      <c r="H116" s="4"/>
      <c r="I116" s="36"/>
    </row>
    <row r="117" spans="1:9" s="6" customFormat="1" x14ac:dyDescent="0.25">
      <c r="A117" s="4"/>
      <c r="B117" s="37"/>
      <c r="C117" s="38"/>
      <c r="D117" s="39"/>
      <c r="E117" s="40"/>
      <c r="F117" s="41" t="s">
        <v>20</v>
      </c>
      <c r="G117" s="42">
        <f>SUM(G114:G116)</f>
        <v>0</v>
      </c>
      <c r="H117" s="4"/>
      <c r="I117" s="36"/>
    </row>
    <row r="118" spans="1:9" s="6" customFormat="1" x14ac:dyDescent="0.25">
      <c r="A118" s="4"/>
      <c r="B118" s="48"/>
      <c r="C118" s="43"/>
      <c r="D118" s="18"/>
      <c r="E118" s="18"/>
      <c r="F118" s="18"/>
      <c r="G118" s="44"/>
      <c r="H118" s="4"/>
      <c r="I118" s="36"/>
    </row>
    <row r="119" spans="1:9" s="11" customFormat="1" ht="20.100000000000001" customHeight="1" x14ac:dyDescent="0.25">
      <c r="A119" s="7"/>
      <c r="B119" s="45">
        <v>4</v>
      </c>
      <c r="C119" s="46" t="s">
        <v>28</v>
      </c>
      <c r="D119" s="45"/>
      <c r="E119" s="45"/>
      <c r="F119" s="45"/>
      <c r="G119" s="47"/>
      <c r="H119" s="7"/>
      <c r="I119" s="32"/>
    </row>
    <row r="120" spans="1:9" s="6" customFormat="1" x14ac:dyDescent="0.25">
      <c r="A120" s="4"/>
      <c r="B120" s="18">
        <v>4.0999999999999996</v>
      </c>
      <c r="C120" s="43" t="s">
        <v>29</v>
      </c>
      <c r="D120" s="18"/>
      <c r="E120" s="18"/>
      <c r="F120" s="18" t="s">
        <v>1</v>
      </c>
      <c r="G120" s="70">
        <f t="shared" ref="G120:G124" si="11">D120*E120</f>
        <v>0</v>
      </c>
      <c r="H120" s="4"/>
      <c r="I120" s="36"/>
    </row>
    <row r="121" spans="1:9" s="6" customFormat="1" x14ac:dyDescent="0.25">
      <c r="A121" s="4"/>
      <c r="B121" s="18">
        <v>4.2</v>
      </c>
      <c r="C121" s="43" t="s">
        <v>30</v>
      </c>
      <c r="D121" s="18"/>
      <c r="E121" s="18"/>
      <c r="F121" s="18" t="s">
        <v>1</v>
      </c>
      <c r="G121" s="70">
        <f t="shared" si="11"/>
        <v>0</v>
      </c>
      <c r="H121" s="4"/>
      <c r="I121" s="36"/>
    </row>
    <row r="122" spans="1:9" s="6" customFormat="1" x14ac:dyDescent="0.25">
      <c r="A122" s="4"/>
      <c r="B122" s="18">
        <v>4.3</v>
      </c>
      <c r="C122" s="43" t="s">
        <v>38</v>
      </c>
      <c r="D122" s="18"/>
      <c r="E122" s="18"/>
      <c r="F122" s="18" t="s">
        <v>1</v>
      </c>
      <c r="G122" s="70">
        <f t="shared" si="11"/>
        <v>0</v>
      </c>
      <c r="H122" s="4"/>
      <c r="I122" s="36"/>
    </row>
    <row r="123" spans="1:9" s="6" customFormat="1" x14ac:dyDescent="0.25">
      <c r="A123" s="4"/>
      <c r="B123" s="18">
        <v>4.4000000000000004</v>
      </c>
      <c r="C123" s="43" t="s">
        <v>31</v>
      </c>
      <c r="D123" s="18"/>
      <c r="E123" s="18"/>
      <c r="F123" s="18" t="s">
        <v>1</v>
      </c>
      <c r="G123" s="70">
        <f t="shared" si="11"/>
        <v>0</v>
      </c>
      <c r="H123" s="4"/>
      <c r="I123" s="36"/>
    </row>
    <row r="124" spans="1:9" s="6" customFormat="1" ht="15" customHeight="1" x14ac:dyDescent="0.25">
      <c r="A124" s="4"/>
      <c r="B124" s="18">
        <v>4.5</v>
      </c>
      <c r="C124" s="56" t="s">
        <v>37</v>
      </c>
      <c r="D124" s="18"/>
      <c r="E124" s="18"/>
      <c r="F124" s="18" t="s">
        <v>1</v>
      </c>
      <c r="G124" s="70">
        <f t="shared" si="11"/>
        <v>0</v>
      </c>
      <c r="H124" s="4"/>
      <c r="I124" s="36"/>
    </row>
    <row r="125" spans="1:9" s="6" customFormat="1" x14ac:dyDescent="0.25">
      <c r="A125" s="4"/>
      <c r="B125" s="37"/>
      <c r="C125" s="38"/>
      <c r="D125" s="39"/>
      <c r="E125" s="40"/>
      <c r="F125" s="41" t="s">
        <v>20</v>
      </c>
      <c r="G125" s="42">
        <f>SUM(G120:G124)</f>
        <v>0</v>
      </c>
      <c r="H125" s="4"/>
      <c r="I125" s="36"/>
    </row>
    <row r="126" spans="1:9" s="6" customFormat="1" x14ac:dyDescent="0.25">
      <c r="A126" s="4"/>
      <c r="B126" s="18"/>
      <c r="C126" s="33"/>
      <c r="D126" s="18"/>
      <c r="E126" s="18"/>
      <c r="F126" s="18"/>
      <c r="G126" s="44"/>
      <c r="H126" s="4"/>
      <c r="I126" s="36"/>
    </row>
    <row r="127" spans="1:9" s="6" customFormat="1" x14ac:dyDescent="0.25">
      <c r="A127" s="4"/>
      <c r="B127" s="45">
        <v>5</v>
      </c>
      <c r="C127" s="46" t="s">
        <v>32</v>
      </c>
      <c r="D127" s="45"/>
      <c r="E127" s="45"/>
      <c r="F127" s="45"/>
      <c r="G127" s="47"/>
      <c r="H127" s="4"/>
      <c r="I127" s="36"/>
    </row>
    <row r="128" spans="1:9" s="6" customFormat="1" x14ac:dyDescent="0.25">
      <c r="A128" s="4"/>
      <c r="B128" s="18">
        <v>5.0999999999999996</v>
      </c>
      <c r="C128" s="33" t="s">
        <v>33</v>
      </c>
      <c r="D128" s="18"/>
      <c r="E128" s="18"/>
      <c r="F128" s="18" t="s">
        <v>1</v>
      </c>
      <c r="G128" s="70">
        <f t="shared" ref="G128:G132" si="12">D128*E128</f>
        <v>0</v>
      </c>
      <c r="H128" s="4"/>
      <c r="I128" s="36"/>
    </row>
    <row r="129" spans="1:9" s="6" customFormat="1" x14ac:dyDescent="0.25">
      <c r="A129" s="4"/>
      <c r="B129" s="18">
        <v>5.2</v>
      </c>
      <c r="C129" s="33" t="s">
        <v>34</v>
      </c>
      <c r="D129" s="18"/>
      <c r="E129" s="18"/>
      <c r="F129" s="18" t="s">
        <v>1</v>
      </c>
      <c r="G129" s="70">
        <f t="shared" si="12"/>
        <v>0</v>
      </c>
      <c r="H129" s="4"/>
      <c r="I129" s="36"/>
    </row>
    <row r="130" spans="1:9" s="6" customFormat="1" ht="28.5" customHeight="1" x14ac:dyDescent="0.25">
      <c r="A130" s="4"/>
      <c r="B130" s="18">
        <v>5.3</v>
      </c>
      <c r="C130" s="33" t="s">
        <v>36</v>
      </c>
      <c r="D130" s="18"/>
      <c r="E130" s="18"/>
      <c r="F130" s="18" t="s">
        <v>1</v>
      </c>
      <c r="G130" s="70">
        <f t="shared" si="12"/>
        <v>0</v>
      </c>
      <c r="H130" s="4"/>
      <c r="I130" s="36"/>
    </row>
    <row r="131" spans="1:9" s="6" customFormat="1" x14ac:dyDescent="0.25">
      <c r="A131" s="4"/>
      <c r="B131" s="18">
        <v>5.4</v>
      </c>
      <c r="C131" s="33" t="s">
        <v>35</v>
      </c>
      <c r="D131" s="18"/>
      <c r="E131" s="18"/>
      <c r="F131" s="18" t="s">
        <v>1</v>
      </c>
      <c r="G131" s="70">
        <f t="shared" si="12"/>
        <v>0</v>
      </c>
      <c r="H131" s="4"/>
      <c r="I131" s="36"/>
    </row>
    <row r="132" spans="1:9" s="6" customFormat="1" x14ac:dyDescent="0.25">
      <c r="A132" s="4"/>
      <c r="B132" s="18">
        <v>5.5</v>
      </c>
      <c r="C132" s="56" t="s">
        <v>37</v>
      </c>
      <c r="D132" s="18"/>
      <c r="E132" s="18"/>
      <c r="F132" s="18" t="s">
        <v>1</v>
      </c>
      <c r="G132" s="70">
        <f t="shared" si="12"/>
        <v>0</v>
      </c>
      <c r="H132" s="4"/>
      <c r="I132" s="36"/>
    </row>
    <row r="133" spans="1:9" s="6" customFormat="1" x14ac:dyDescent="0.25">
      <c r="A133" s="4"/>
      <c r="B133" s="37"/>
      <c r="C133" s="38"/>
      <c r="D133" s="39"/>
      <c r="E133" s="40"/>
      <c r="F133" s="41" t="s">
        <v>20</v>
      </c>
      <c r="G133" s="42">
        <f>SUM(G128:G132)</f>
        <v>0</v>
      </c>
      <c r="H133" s="4"/>
      <c r="I133" s="36"/>
    </row>
    <row r="134" spans="1:9" s="6" customFormat="1" x14ac:dyDescent="0.25">
      <c r="A134" s="4"/>
      <c r="B134" s="18"/>
      <c r="C134" s="33"/>
      <c r="D134" s="18"/>
      <c r="E134" s="18"/>
      <c r="F134" s="18"/>
      <c r="G134" s="44"/>
      <c r="H134" s="4"/>
      <c r="I134" s="36"/>
    </row>
    <row r="135" spans="1:9" s="6" customFormat="1" x14ac:dyDescent="0.25">
      <c r="A135" s="4"/>
      <c r="B135" s="45">
        <v>6</v>
      </c>
      <c r="C135" s="46" t="s">
        <v>50</v>
      </c>
      <c r="D135" s="45"/>
      <c r="E135" s="45"/>
      <c r="F135" s="45"/>
      <c r="G135" s="47"/>
      <c r="H135" s="4"/>
      <c r="I135" s="36"/>
    </row>
    <row r="136" spans="1:9" s="6" customFormat="1" x14ac:dyDescent="0.25">
      <c r="A136" s="4"/>
      <c r="B136" s="18">
        <v>6.1</v>
      </c>
      <c r="C136" s="33" t="s">
        <v>51</v>
      </c>
      <c r="D136" s="18"/>
      <c r="E136" s="18"/>
      <c r="F136" s="18" t="s">
        <v>1</v>
      </c>
      <c r="G136" s="70">
        <f t="shared" ref="G136:G141" si="13">D136*E136</f>
        <v>0</v>
      </c>
      <c r="H136" s="4"/>
      <c r="I136" s="36"/>
    </row>
    <row r="137" spans="1:9" s="6" customFormat="1" x14ac:dyDescent="0.25">
      <c r="A137" s="4"/>
      <c r="B137" s="18">
        <v>6.2</v>
      </c>
      <c r="C137" s="33" t="s">
        <v>52</v>
      </c>
      <c r="D137" s="18"/>
      <c r="E137" s="18"/>
      <c r="F137" s="18" t="s">
        <v>1</v>
      </c>
      <c r="G137" s="70">
        <f t="shared" si="13"/>
        <v>0</v>
      </c>
      <c r="H137" s="4"/>
      <c r="I137" s="36"/>
    </row>
    <row r="138" spans="1:9" s="6" customFormat="1" x14ac:dyDescent="0.25">
      <c r="A138" s="4"/>
      <c r="B138" s="18">
        <v>6.3</v>
      </c>
      <c r="C138" s="33" t="s">
        <v>53</v>
      </c>
      <c r="D138" s="18"/>
      <c r="E138" s="18"/>
      <c r="F138" s="18" t="s">
        <v>1</v>
      </c>
      <c r="G138" s="70">
        <f t="shared" si="13"/>
        <v>0</v>
      </c>
      <c r="H138" s="4"/>
      <c r="I138" s="36"/>
    </row>
    <row r="139" spans="1:9" s="6" customFormat="1" x14ac:dyDescent="0.25">
      <c r="A139" s="4"/>
      <c r="B139" s="18">
        <v>6.4</v>
      </c>
      <c r="C139" s="43" t="s">
        <v>38</v>
      </c>
      <c r="D139" s="18"/>
      <c r="E139" s="18"/>
      <c r="F139" s="18" t="s">
        <v>1</v>
      </c>
      <c r="G139" s="70">
        <f t="shared" si="13"/>
        <v>0</v>
      </c>
      <c r="H139" s="4"/>
      <c r="I139" s="36"/>
    </row>
    <row r="140" spans="1:9" s="6" customFormat="1" x14ac:dyDescent="0.25">
      <c r="A140" s="4"/>
      <c r="B140" s="18">
        <v>6.5</v>
      </c>
      <c r="C140" s="43" t="s">
        <v>31</v>
      </c>
      <c r="D140" s="18"/>
      <c r="E140" s="18"/>
      <c r="F140" s="18" t="s">
        <v>1</v>
      </c>
      <c r="G140" s="70">
        <f t="shared" si="13"/>
        <v>0</v>
      </c>
      <c r="H140" s="4"/>
      <c r="I140" s="36"/>
    </row>
    <row r="141" spans="1:9" s="6" customFormat="1" x14ac:dyDescent="0.25">
      <c r="A141" s="4"/>
      <c r="B141" s="18">
        <v>6.6</v>
      </c>
      <c r="C141" s="56" t="s">
        <v>37</v>
      </c>
      <c r="D141" s="18"/>
      <c r="E141" s="18"/>
      <c r="F141" s="18" t="s">
        <v>1</v>
      </c>
      <c r="G141" s="70">
        <f t="shared" si="13"/>
        <v>0</v>
      </c>
      <c r="H141" s="4"/>
      <c r="I141" s="36"/>
    </row>
    <row r="142" spans="1:9" s="6" customFormat="1" x14ac:dyDescent="0.25">
      <c r="A142" s="4"/>
      <c r="B142" s="37"/>
      <c r="C142" s="38"/>
      <c r="D142" s="39"/>
      <c r="E142" s="40"/>
      <c r="F142" s="41" t="s">
        <v>20</v>
      </c>
      <c r="G142" s="42">
        <f>SUM(G136:G141)</f>
        <v>0</v>
      </c>
      <c r="H142" s="4"/>
      <c r="I142" s="36"/>
    </row>
    <row r="143" spans="1:9" s="6" customFormat="1" x14ac:dyDescent="0.25">
      <c r="A143" s="4"/>
      <c r="B143" s="18"/>
      <c r="C143" s="33"/>
      <c r="D143" s="18"/>
      <c r="E143" s="18"/>
      <c r="F143" s="18"/>
      <c r="G143" s="44"/>
      <c r="H143" s="4"/>
      <c r="I143" s="36"/>
    </row>
    <row r="144" spans="1:9" s="11" customFormat="1" ht="20.100000000000001" customHeight="1" x14ac:dyDescent="0.25">
      <c r="A144" s="7"/>
      <c r="B144" s="45">
        <v>6</v>
      </c>
      <c r="C144" s="46" t="s">
        <v>21</v>
      </c>
      <c r="D144" s="45"/>
      <c r="E144" s="45"/>
      <c r="F144" s="45"/>
      <c r="G144" s="47"/>
      <c r="H144" s="7"/>
      <c r="I144" s="32"/>
    </row>
    <row r="145" spans="1:9" s="11" customFormat="1" ht="15" customHeight="1" x14ac:dyDescent="0.25">
      <c r="A145" s="7"/>
      <c r="B145" s="18">
        <v>6.1</v>
      </c>
      <c r="C145" s="33" t="s">
        <v>40</v>
      </c>
      <c r="D145" s="18"/>
      <c r="E145" s="18"/>
      <c r="F145" s="18" t="s">
        <v>1</v>
      </c>
      <c r="G145" s="70">
        <f t="shared" ref="G145:G148" si="14">D145*E145</f>
        <v>0</v>
      </c>
      <c r="H145" s="7"/>
      <c r="I145" s="32"/>
    </row>
    <row r="146" spans="1:9" s="11" customFormat="1" ht="38.25" x14ac:dyDescent="0.25">
      <c r="A146" s="7"/>
      <c r="B146" s="18">
        <v>6.2</v>
      </c>
      <c r="C146" s="33" t="s">
        <v>39</v>
      </c>
      <c r="D146" s="18"/>
      <c r="E146" s="18"/>
      <c r="F146" s="18" t="s">
        <v>1</v>
      </c>
      <c r="G146" s="70">
        <f t="shared" si="14"/>
        <v>0</v>
      </c>
      <c r="H146" s="7"/>
      <c r="I146" s="32"/>
    </row>
    <row r="147" spans="1:9" s="11" customFormat="1" x14ac:dyDescent="0.25">
      <c r="A147" s="7"/>
      <c r="B147" s="18">
        <v>6.3</v>
      </c>
      <c r="C147" s="33" t="s">
        <v>55</v>
      </c>
      <c r="D147" s="18"/>
      <c r="E147" s="18"/>
      <c r="F147" s="18" t="s">
        <v>1</v>
      </c>
      <c r="G147" s="70">
        <f t="shared" si="14"/>
        <v>0</v>
      </c>
      <c r="H147" s="7"/>
      <c r="I147" s="32"/>
    </row>
    <row r="148" spans="1:9" s="11" customFormat="1" ht="15" customHeight="1" x14ac:dyDescent="0.25">
      <c r="A148" s="7"/>
      <c r="B148" s="18">
        <v>6.4</v>
      </c>
      <c r="C148" s="56" t="s">
        <v>37</v>
      </c>
      <c r="D148" s="18"/>
      <c r="E148" s="18"/>
      <c r="F148" s="18" t="s">
        <v>1</v>
      </c>
      <c r="G148" s="70">
        <f t="shared" si="14"/>
        <v>0</v>
      </c>
      <c r="H148" s="7"/>
      <c r="I148" s="32"/>
    </row>
    <row r="149" spans="1:9" s="6" customFormat="1" x14ac:dyDescent="0.25">
      <c r="A149" s="4"/>
      <c r="B149" s="37"/>
      <c r="C149" s="38"/>
      <c r="D149" s="39"/>
      <c r="E149" s="40"/>
      <c r="F149" s="41" t="s">
        <v>20</v>
      </c>
      <c r="G149" s="42">
        <f>SUM(G145:G148)</f>
        <v>0</v>
      </c>
      <c r="H149" s="4"/>
      <c r="I149" s="36"/>
    </row>
    <row r="150" spans="1:9" s="6" customFormat="1" x14ac:dyDescent="0.25">
      <c r="A150" s="4"/>
      <c r="B150" s="18"/>
      <c r="C150" s="33"/>
      <c r="D150" s="18"/>
      <c r="E150" s="18"/>
      <c r="F150" s="18"/>
      <c r="G150" s="44"/>
      <c r="H150" s="4"/>
      <c r="I150" s="36"/>
    </row>
    <row r="151" spans="1:9" s="11" customFormat="1" ht="20.100000000000001" customHeight="1" x14ac:dyDescent="0.25">
      <c r="A151" s="7"/>
      <c r="B151" s="45">
        <v>7</v>
      </c>
      <c r="C151" s="46" t="s">
        <v>22</v>
      </c>
      <c r="D151" s="45"/>
      <c r="E151" s="45"/>
      <c r="F151" s="45"/>
      <c r="G151" s="47"/>
      <c r="H151" s="7"/>
      <c r="I151" s="32"/>
    </row>
    <row r="152" spans="1:9" s="11" customFormat="1" ht="15" customHeight="1" x14ac:dyDescent="0.25">
      <c r="A152" s="7"/>
      <c r="B152" s="18">
        <v>7.1</v>
      </c>
      <c r="C152" s="56" t="s">
        <v>54</v>
      </c>
      <c r="D152" s="18"/>
      <c r="E152" s="18"/>
      <c r="F152" s="18" t="s">
        <v>1</v>
      </c>
      <c r="G152" s="70">
        <f t="shared" ref="G152" si="15">D152*E152</f>
        <v>0</v>
      </c>
      <c r="H152" s="7"/>
      <c r="I152" s="32"/>
    </row>
    <row r="153" spans="1:9" s="11" customFormat="1" ht="15" customHeight="1" x14ac:dyDescent="0.25">
      <c r="A153" s="7"/>
      <c r="B153" s="18"/>
      <c r="C153" s="33"/>
      <c r="D153" s="18"/>
      <c r="E153" s="18"/>
      <c r="F153" s="18"/>
      <c r="G153" s="70"/>
      <c r="H153" s="7"/>
      <c r="I153" s="32"/>
    </row>
    <row r="154" spans="1:9" s="11" customFormat="1" ht="15" customHeight="1" x14ac:dyDescent="0.25">
      <c r="A154" s="7"/>
      <c r="B154" s="18"/>
      <c r="C154" s="33"/>
      <c r="D154" s="18"/>
      <c r="E154" s="18"/>
      <c r="F154" s="18"/>
      <c r="G154" s="70"/>
      <c r="H154" s="7"/>
      <c r="I154" s="32"/>
    </row>
    <row r="155" spans="1:9" s="6" customFormat="1" x14ac:dyDescent="0.25">
      <c r="A155" s="4"/>
      <c r="B155" s="37"/>
      <c r="C155" s="38"/>
      <c r="D155" s="39"/>
      <c r="E155" s="40"/>
      <c r="F155" s="41" t="s">
        <v>20</v>
      </c>
      <c r="G155" s="42">
        <f>SUM(G152:G154)</f>
        <v>0</v>
      </c>
      <c r="H155" s="4"/>
      <c r="I155" s="36"/>
    </row>
    <row r="156" spans="1:9" s="6" customFormat="1" x14ac:dyDescent="0.25">
      <c r="A156" s="4"/>
      <c r="B156" s="4"/>
      <c r="C156" s="4"/>
      <c r="D156" s="4"/>
      <c r="E156" s="4"/>
      <c r="F156" s="4"/>
      <c r="G156" s="4"/>
      <c r="H156" s="4"/>
      <c r="I156" s="36"/>
    </row>
    <row r="157" spans="1:9" s="11" customFormat="1" ht="20.100000000000001" customHeight="1" thickBot="1" x14ac:dyDescent="0.3">
      <c r="A157" s="7"/>
      <c r="B157" s="49"/>
      <c r="C157" s="57" t="s">
        <v>13</v>
      </c>
      <c r="D157" s="58"/>
      <c r="E157" s="58"/>
      <c r="F157" s="59"/>
      <c r="G157" s="50">
        <f>G155+G149+G142+G133+G125+G117+G111+G104</f>
        <v>0</v>
      </c>
      <c r="H157" s="7"/>
      <c r="I157" s="32"/>
    </row>
  </sheetData>
  <mergeCells count="11">
    <mergeCell ref="C157:F157"/>
    <mergeCell ref="B2:C2"/>
    <mergeCell ref="D2:G2"/>
    <mergeCell ref="B3:C3"/>
    <mergeCell ref="D3:G3"/>
    <mergeCell ref="B4:G4"/>
    <mergeCell ref="C17:F17"/>
    <mergeCell ref="C80:F80"/>
    <mergeCell ref="B6:G6"/>
    <mergeCell ref="B83:G83"/>
    <mergeCell ref="C94:F9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nders" ma:contentTypeID="0x0101005DB54BA8A47D214C87156534536B43940E00E33C045B80FB2A4BAE1A7C37A99616AB" ma:contentTypeVersion="11" ma:contentTypeDescription="" ma:contentTypeScope="" ma:versionID="02c63be3cfbe4de12a482693298fb955">
  <xsd:schema xmlns:xsd="http://www.w3.org/2001/XMLSchema" xmlns:xs="http://www.w3.org/2001/XMLSchema" xmlns:p="http://schemas.microsoft.com/office/2006/metadata/properties" xmlns:ns1="http://schemas.microsoft.com/sharepoint/v3" xmlns:ns2="feb21344-78c2-412d-8511-531cdbb80270" targetNamespace="http://schemas.microsoft.com/office/2006/metadata/properties" ma:root="true" ma:fieldsID="e87cb45c77675f2bcc17113b4915f024" ns1:_="" ns2:_="">
    <xsd:import namespace="http://schemas.microsoft.com/sharepoint/v3"/>
    <xsd:import namespace="feb21344-78c2-412d-8511-531cdbb80270"/>
    <xsd:element name="properties">
      <xsd:complexType>
        <xsd:sequence>
          <xsd:element name="documentManagement">
            <xsd:complexType>
              <xsd:all>
                <xsd:element ref="ns2:AHCRecordNumber" minOccurs="0"/>
                <xsd:element ref="ns1:V3Comments" minOccurs="0"/>
                <xsd:element ref="ns2:_dlc_DocId" minOccurs="0"/>
                <xsd:element ref="ns2:_dlc_DocIdUrl" minOccurs="0"/>
                <xsd:element ref="ns2:_dlc_DocIdPersistId" minOccurs="0"/>
                <xsd:element ref="ns2:e0a8daeac7bf401998181eafd43b7673" minOccurs="0"/>
                <xsd:element ref="ns2:TaxCatchAll" minOccurs="0"/>
                <xsd:element ref="ns2:TaxCatchAllLabel" minOccurs="0"/>
                <xsd:element ref="ns2:ccaf4741728941918f0318ab94fff0d8" minOccurs="0"/>
                <xsd:element ref="ns2:lca37cab9e4941c5af7bd57d7076086a" minOccurs="0"/>
                <xsd:element ref="ns2:Successful_x0020_Tender" minOccurs="0"/>
                <xsd:element ref="ns2:dc9a025d97184ed5a468c57feed6bf8c" minOccurs="0"/>
                <xsd:element ref="ns2:ProjectID" minOccurs="0"/>
                <xsd:element ref="ns2:fc5b06664e8e42a0a2591d3d09fd6e28" minOccurs="0"/>
                <xsd:element ref="ns2:Tenders_x0020_Category" minOccurs="0"/>
                <xsd:element ref="ns2:gef92533c8784e3996e99b016b8b4aac" minOccurs="0"/>
                <xsd:element ref="ns2:AHCMinorWorksProgrammeStatus" minOccurs="0"/>
                <xsd:element ref="ns2:h0e94459c5ed446cb12d9099827a17da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3" nillable="true" ma:displayName="Append-Only Comments" ma:internalName="V3Comments">
      <xsd:simpleType>
        <xsd:restriction base="dms:Note">
          <xsd:maxLength value="255"/>
        </xsd:restriction>
      </xsd:simpleType>
    </xsd:element>
    <xsd:element name="AssignedTo" ma:index="33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21344-78c2-412d-8511-531cdbb80270" elementFormDefault="qualified">
    <xsd:import namespace="http://schemas.microsoft.com/office/2006/documentManagement/types"/>
    <xsd:import namespace="http://schemas.microsoft.com/office/infopath/2007/PartnerControls"/>
    <xsd:element name="AHCRecordNumber" ma:index="2" nillable="true" ma:displayName="Record Number" ma:internalName="AHCRecordNumber" ma:readOnly="false">
      <xsd:simpleType>
        <xsd:restriction base="dms:Text"/>
      </xsd:simple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0a8daeac7bf401998181eafd43b7673" ma:index="12" nillable="true" ma:taxonomy="true" ma:internalName="e0a8daeac7bf401998181eafd43b7673" ma:taxonomyFieldName="AHCBusinessArea" ma:displayName="Business Area" ma:readOnly="false" ma:default="1;#Civil Services|53bf3d1d-8a73-4310-9ae2-698beab9178d" ma:fieldId="{e0a8daea-c7bf-4019-9818-1eafd43b7673}" ma:taxonomyMulti="true" ma:sspId="19257f8e-9d61-4428-b990-acca83d88134" ma:termSetId="dab1cd0b-4de9-4791-a6fd-068bfd1cad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f9db4a2-697d-4631-8cb3-0f822fc190d1}" ma:internalName="TaxCatchAll" ma:showField="CatchAllData" ma:web="feb21344-78c2-412d-8511-531cdbb80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f9db4a2-697d-4631-8cb3-0f822fc190d1}" ma:internalName="TaxCatchAllLabel" ma:readOnly="true" ma:showField="CatchAllDataLabel" ma:web="feb21344-78c2-412d-8511-531cdbb80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af4741728941918f0318ab94fff0d8" ma:index="16" nillable="true" ma:taxonomy="true" ma:internalName="ccaf4741728941918f0318ab94fff0d8" ma:taxonomyFieldName="Infrastructure_Type" ma:displayName="Infrastructure Type" ma:indexed="true" ma:default="" ma:fieldId="{ccaf4741-7289-4191-8f03-18ab94fff0d8}" ma:sspId="19257f8e-9d61-4428-b990-acca83d88134" ma:termSetId="66f641e6-f604-4a29-a3bb-e969d03e5d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37cab9e4941c5af7bd57d7076086a" ma:index="19" nillable="true" ma:taxonomy="true" ma:internalName="lca37cab9e4941c5af7bd57d7076086a" ma:taxonomyFieldName="Vendor_x0020_Name" ma:displayName="Vendor Name" ma:default="" ma:fieldId="{5ca37cab-9e49-41c5-af7b-d57d7076086a}" ma:sspId="19257f8e-9d61-4428-b990-acca83d88134" ma:termSetId="195af383-ca3a-4146-a102-2af8519c5ff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uccessful_x0020_Tender" ma:index="21" nillable="true" ma:displayName="Successful Tender" ma:default="0" ma:internalName="Successful_x0020_Tender">
      <xsd:simpleType>
        <xsd:restriction base="dms:Boolean"/>
      </xsd:simpleType>
    </xsd:element>
    <xsd:element name="dc9a025d97184ed5a468c57feed6bf8c" ma:index="22" nillable="true" ma:taxonomy="true" ma:internalName="dc9a025d97184ed5a468c57feed6bf8c" ma:taxonomyFieldName="PM_x0020_Category" ma:displayName="PM Category" ma:default="" ma:fieldId="{dc9a025d-9718-4ed5-a468-c57feed6bf8c}" ma:sspId="19257f8e-9d61-4428-b990-acca83d88134" ma:termSetId="874fba9e-277e-468b-a824-ca80691d0b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ID" ma:index="24" nillable="true" ma:displayName="ProjectID" ma:decimals="0" ma:indexed="true" ma:internalName="ProjectID">
      <xsd:simpleType>
        <xsd:restriction base="dms:Number"/>
      </xsd:simpleType>
    </xsd:element>
    <xsd:element name="fc5b06664e8e42a0a2591d3d09fd6e28" ma:index="25" ma:taxonomy="true" ma:internalName="fc5b06664e8e42a0a2591d3d09fd6e28" ma:taxonomyFieldName="Property_x0020_Location" ma:displayName="AHC Location" ma:default="" ma:fieldId="{fc5b0666-4e8e-42a0-a259-1d3d09fd6e28}" ma:taxonomyMulti="true" ma:sspId="19257f8e-9d61-4428-b990-acca83d88134" ma:termSetId="c1260325-6df3-49a6-ab7d-43d0004147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nders_x0020_Category" ma:index="27" nillable="true" ma:displayName="Tenders Category" ma:format="Dropdown" ma:internalName="Tenders_x0020_Category">
      <xsd:simpleType>
        <xsd:restriction base="dms:Choice">
          <xsd:enumeration value="Submissions"/>
          <xsd:enumeration value="Brief"/>
          <xsd:enumeration value="Drawings"/>
          <xsd:enumeration value="Tender Forms"/>
          <xsd:enumeration value="RFQ"/>
        </xsd:restriction>
      </xsd:simpleType>
    </xsd:element>
    <xsd:element name="gef92533c8784e3996e99b016b8b4aac" ma:index="28" ma:taxonomy="true" ma:internalName="gef92533c8784e3996e99b016b8b4aac" ma:taxonomyFieldName="AHCDocumentType" ma:displayName="Document Type" ma:readOnly="false" ma:fieldId="{0ef92533-c878-4e39-96e9-9b016b8b4aac}" ma:taxonomyMulti="true" ma:sspId="19257f8e-9d61-4428-b990-acca83d88134" ma:termSetId="31bc24ad-9e3c-41c5-b0cc-10e28e02d6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HCMinorWorksProgrammeStatus" ma:index="30" nillable="true" ma:displayName="Programme Status" ma:indexed="true" ma:internalName="AHCMinorWorksProgrammeStatus" ma:readOnly="false">
      <xsd:simpleType>
        <xsd:restriction base="dms:Choice">
          <xsd:enumeration value="Open"/>
          <xsd:enumeration value="Completed"/>
          <xsd:enumeration value="In Progress"/>
          <xsd:enumeration value="Deferred"/>
        </xsd:restriction>
      </xsd:simpleType>
    </xsd:element>
    <xsd:element name="h0e94459c5ed446cb12d9099827a17da" ma:index="31" ma:taxonomy="true" ma:internalName="h0e94459c5ed446cb12d9099827a17da" ma:taxonomyFieldName="AHCMinorWorksProgrammeYear" ma:displayName="Programme Year" ma:default="" ma:fieldId="{10e94459-c5ed-446c-b12d-9099827a17da}" ma:taxonomyMulti="true" ma:sspId="19257f8e-9d61-4428-b990-acca83d88134" ma:termSetId="7256e302-2be7-455e-89f8-abd58bef93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3Comments xmlns="http://schemas.microsoft.com/sharepoint/v3" xsi:nil="true"/>
    <TaxCatchAll xmlns="feb21344-78c2-412d-8511-531cdbb80270">
      <Value>77</Value>
      <Value>112</Value>
      <Value>44</Value>
      <Value>247</Value>
      <Value>104</Value>
      <Value>1</Value>
    </TaxCatchAll>
    <AHCRecordNumber xmlns="feb21344-78c2-412d-8511-531cdbb80270">RS76XYDENJCC-1315635497-90141</AHCRecordNumber>
    <_dlc_DocId xmlns="feb21344-78c2-412d-8511-531cdbb80270">RS76XYDENJCC-1315635497-90141</_dlc_DocId>
    <_dlc_DocIdUrl xmlns="feb21344-78c2-412d-8511-531cdbb80270">
      <Url>http://recordshub.ahc.sa.gov.au/Hub01/CivilServices/_layouts/15/DocIdRedir.aspx?ID=RS76XYDENJCC-1315635497-90141</Url>
      <Description>RS76XYDENJCC-1315635497-90141</Description>
    </_dlc_DocIdUrl>
    <gef92533c8784e3996e99b016b8b4aac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Tender</TermName>
          <TermId xmlns="http://schemas.microsoft.com/office/infopath/2007/PartnerControls">69779779-00dc-4643-84a0-0b1078786c82</TermId>
        </TermInfo>
      </Terms>
    </gef92533c8784e3996e99b016b8b4aac>
    <fc5b06664e8e42a0a2591d3d09fd6e28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Woodside Swimming Pool</TermName>
          <TermId xmlns="http://schemas.microsoft.com/office/infopath/2007/PartnerControls">7e2ddecb-4a3f-4f4a-a53b-da6836a86108</TermId>
        </TermInfo>
      </Terms>
    </fc5b06664e8e42a0a2591d3d09fd6e28>
    <ProjectID xmlns="feb21344-78c2-412d-8511-531cdbb80270">4064</ProjectID>
    <AssignedTo xmlns="http://schemas.microsoft.com/sharepoint/v3">
      <UserInfo>
        <DisplayName/>
        <AccountId>139</AccountId>
        <AccountType/>
      </UserInfo>
    </AssignedTo>
    <h0e94459c5ed446cb12d9099827a17da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2024-25</TermName>
          <TermId xmlns="http://schemas.microsoft.com/office/infopath/2007/PartnerControls">acfb6b0c-ddd4-4873-9085-30e14126316c</TermId>
        </TermInfo>
      </Terms>
    </h0e94459c5ed446cb12d9099827a17da>
    <AHCMinorWorksProgrammeStatus xmlns="feb21344-78c2-412d-8511-531cdbb80270">Open</AHCMinorWorksProgrammeStatus>
    <ccaf4741728941918f0318ab94fff0d8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Sport and Recreation</TermName>
          <TermId xmlns="http://schemas.microsoft.com/office/infopath/2007/PartnerControls">5bcfe7cc-978d-47fd-a78b-eebc2d47617c</TermId>
        </TermInfo>
      </Terms>
    </ccaf4741728941918f0318ab94fff0d8>
    <e0a8daeac7bf401998181eafd43b7673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Civil Services</TermName>
          <TermId xmlns="http://schemas.microsoft.com/office/infopath/2007/PartnerControls">53bf3d1d-8a73-4310-9ae2-698beab9178d</TermId>
        </TermInfo>
      </Terms>
    </e0a8daeac7bf401998181eafd43b7673>
    <Successful_x0020_Tender xmlns="feb21344-78c2-412d-8511-531cdbb80270">false</Successful_x0020_Tender>
    <lca37cab9e4941c5af7bd57d7076086a xmlns="feb21344-78c2-412d-8511-531cdbb80270">
      <Terms xmlns="http://schemas.microsoft.com/office/infopath/2007/PartnerControls"/>
    </lca37cab9e4941c5af7bd57d7076086a>
    <Tenders_x0020_Category xmlns="feb21344-78c2-412d-8511-531cdbb80270">Tender Forms</Tenders_x0020_Category>
    <dc9a025d97184ed5a468c57feed6bf8c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Tenders</TermName>
          <TermId xmlns="http://schemas.microsoft.com/office/infopath/2007/PartnerControls">16c417a6-2f3e-4e51-a886-37f25256c5fd</TermId>
        </TermInfo>
      </Terms>
    </dc9a025d97184ed5a468c57feed6bf8c>
  </documentManagement>
</p:properties>
</file>

<file path=customXml/itemProps1.xml><?xml version="1.0" encoding="utf-8"?>
<ds:datastoreItem xmlns:ds="http://schemas.openxmlformats.org/officeDocument/2006/customXml" ds:itemID="{72922DD9-7427-415E-A14F-276BE9F90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54DB7-257B-43B4-894F-0B80769F0C0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552AA7E-F179-45DC-A702-707A67704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b21344-78c2-412d-8511-531cdbb80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F82404-096A-4B7E-BB8E-E5A2F2B50567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sharepoint/v4"/>
    <ds:schemaRef ds:uri="http://schemas.openxmlformats.org/package/2006/metadata/core-properties"/>
    <ds:schemaRef ds:uri="http://schemas.microsoft.com/office/2006/documentManagement/types"/>
    <ds:schemaRef ds:uri="feb21344-78c2-412d-8511-531cdbb80270"/>
    <ds:schemaRef ds:uri="44bb703f-7c9b-417f-8b49-eb9c66b2c70d"/>
    <ds:schemaRef ds:uri="http://schemas.microsoft.com/sharepoint.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Adelaide Hills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Oliver Pfueller</dc:creator>
  <cp:lastModifiedBy>Leesa Millar</cp:lastModifiedBy>
  <cp:lastPrinted>2023-03-07T22:22:55Z</cp:lastPrinted>
  <dcterms:created xsi:type="dcterms:W3CDTF">2020-11-05T21:24:14Z</dcterms:created>
  <dcterms:modified xsi:type="dcterms:W3CDTF">2025-01-12T22:07:17Z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0x0101005DB54BA8A47D214C87156534536B43940E00E33C045B80FB2A4BAE1A7C37A99616AB</vt:lpwstr>
  </property>
  <property fmtid="{D5CDD505-2E9C-101B-9397-08002B2CF9AE}" pid="3" name="AHCPropertyLocation">
    <vt:lpwstr>21;#Mylor|ed20edce-ac9d-4878-9085-cbfec9cbe25c</vt:lpwstr>
  </property>
  <property fmtid="{D5CDD505-2E9C-101B-9397-08002B2CF9AE}" pid="4" name="_dlc_DocIdItemGuid">
    <vt:lpwstr>3226aa64-7323-4660-ba30-ff3881d9484b</vt:lpwstr>
  </property>
  <property fmtid="{D5CDD505-2E9C-101B-9397-08002B2CF9AE}" pid="5" name="AHCDocumentType">
    <vt:lpwstr>44;#Tender|69779779-00dc-4643-84a0-0b1078786c82</vt:lpwstr>
  </property>
  <property fmtid="{D5CDD505-2E9C-101B-9397-08002B2CF9AE}" pid="6" name="b925e9e625694339958400f70babf1a6">
    <vt:lpwstr/>
  </property>
  <property fmtid="{D5CDD505-2E9C-101B-9397-08002B2CF9AE}" pid="7" name="h6533db685df45e991c7cf0db6da5931">
    <vt:lpwstr/>
  </property>
  <property fmtid="{D5CDD505-2E9C-101B-9397-08002B2CF9AE}" pid="8" name="Programme Year">
    <vt:lpwstr/>
  </property>
  <property fmtid="{D5CDD505-2E9C-101B-9397-08002B2CF9AE}" pid="9" name="AHCBusinessArea">
    <vt:lpwstr>1;#Civil Services|53bf3d1d-8a73-4310-9ae2-698beab9178d</vt:lpwstr>
  </property>
  <property fmtid="{D5CDD505-2E9C-101B-9397-08002B2CF9AE}" pid="10" name="RecordPoint_WorkflowType">
    <vt:lpwstr>ActiveSubmitStub</vt:lpwstr>
  </property>
  <property fmtid="{D5CDD505-2E9C-101B-9397-08002B2CF9AE}" pid="11" name="RecordPoint_ActiveItemListId">
    <vt:lpwstr>{e36b6303-7d80-48a8-9df3-bb845192e5f1}</vt:lpwstr>
  </property>
  <property fmtid="{D5CDD505-2E9C-101B-9397-08002B2CF9AE}" pid="12" name="RecordPoint_ActiveItemUniqueId">
    <vt:lpwstr>{46957c5c-8291-47f4-bd1f-392009fd552b}</vt:lpwstr>
  </property>
  <property fmtid="{D5CDD505-2E9C-101B-9397-08002B2CF9AE}" pid="13" name="RecordPoint_ActiveItemWebId">
    <vt:lpwstr>{44bb703f-7c9b-417f-8b49-eb9c66b2c70d}</vt:lpwstr>
  </property>
  <property fmtid="{D5CDD505-2E9C-101B-9397-08002B2CF9AE}" pid="14" name="RecordPoint_ActiveItemSiteId">
    <vt:lpwstr>{e8f6450f-979f-4e63-98b5-6027a21c3ae5}</vt:lpwstr>
  </property>
  <property fmtid="{D5CDD505-2E9C-101B-9397-08002B2CF9AE}" pid="15" name="RecordPoint_RecordNumberSubmitted">
    <vt:lpwstr>R0001203956</vt:lpwstr>
  </property>
  <property fmtid="{D5CDD505-2E9C-101B-9397-08002B2CF9AE}" pid="16" name="RecordPoint_SubmissionCompleted">
    <vt:lpwstr>2022-08-19T19:51:09.2132065+09:30</vt:lpwstr>
  </property>
  <property fmtid="{D5CDD505-2E9C-101B-9397-08002B2CF9AE}" pid="17" name="RecordPoint_SubmissionDate">
    <vt:lpwstr/>
  </property>
  <property fmtid="{D5CDD505-2E9C-101B-9397-08002B2CF9AE}" pid="18" name="RecordPoint_ActiveItemMoved">
    <vt:lpwstr/>
  </property>
  <property fmtid="{D5CDD505-2E9C-101B-9397-08002B2CF9AE}" pid="19" name="RecordPoint_RecordFormat">
    <vt:lpwstr/>
  </property>
  <property fmtid="{D5CDD505-2E9C-101B-9397-08002B2CF9AE}" pid="20" name="e0a8daeac7bf401998181eafd43b7673">
    <vt:lpwstr/>
  </property>
  <property fmtid="{D5CDD505-2E9C-101B-9397-08002B2CF9AE}" pid="21" name="Financial Year">
    <vt:lpwstr>217;#2022-23|b19f8802-a15e-43c6-9d83-76bb5fb8ae6a</vt:lpwstr>
  </property>
  <property fmtid="{D5CDD505-2E9C-101B-9397-08002B2CF9AE}" pid="22" name="lca37cab9e4941c5af7bd57d7076086a">
    <vt:lpwstr/>
  </property>
  <property fmtid="{D5CDD505-2E9C-101B-9397-08002B2CF9AE}" pid="23" name="Vendor Name">
    <vt:lpwstr/>
  </property>
  <property fmtid="{D5CDD505-2E9C-101B-9397-08002B2CF9AE}" pid="24" name="dc9a025d97184ed5a468c57feed6bf8c">
    <vt:lpwstr/>
  </property>
  <property fmtid="{D5CDD505-2E9C-101B-9397-08002B2CF9AE}" pid="25" name="PM Category">
    <vt:lpwstr>104;#Tenders|16c417a6-2f3e-4e51-a886-37f25256c5fd</vt:lpwstr>
  </property>
  <property fmtid="{D5CDD505-2E9C-101B-9397-08002B2CF9AE}" pid="26" name="_docset_NoMedatataSyncRequired">
    <vt:lpwstr>False</vt:lpwstr>
  </property>
  <property fmtid="{D5CDD505-2E9C-101B-9397-08002B2CF9AE}" pid="27" name="Infrastructure_Type">
    <vt:lpwstr>112;#Sport and Recreation|5bcfe7cc-978d-47fd-a78b-eebc2d47617c</vt:lpwstr>
  </property>
  <property fmtid="{D5CDD505-2E9C-101B-9397-08002B2CF9AE}" pid="28" name="AHCMinorWorksProgrammeYear">
    <vt:lpwstr>247;#2024-25|acfb6b0c-ddd4-4873-9085-30e14126316c</vt:lpwstr>
  </property>
  <property fmtid="{D5CDD505-2E9C-101B-9397-08002B2CF9AE}" pid="29" name="Property Location">
    <vt:lpwstr>77;#Woodside Swimming Pool|7e2ddecb-4a3f-4f4a-a53b-da6836a86108</vt:lpwstr>
  </property>
  <property fmtid="{D5CDD505-2E9C-101B-9397-08002B2CF9AE}" pid="30" name="AHCInfrastructureProgrammeYear">
    <vt:lpwstr/>
  </property>
  <property fmtid="{D5CDD505-2E9C-101B-9397-08002B2CF9AE}" pid="31" name="p877c7de735a4ff29bd9186b14daec28">
    <vt:lpwstr/>
  </property>
  <property fmtid="{D5CDD505-2E9C-101B-9397-08002B2CF9AE}" pid="32" name="WorkflowChangePath">
    <vt:lpwstr>6e6fb4b9-8707-4221-82e3-1527f9918f42,4;a661442c-20cd-451c-9f9a-e947cc6e8018,5;9b5339f5-1a79-4e37-8489-99548298afc3,6;ed2e7b7e-0e4e-4b1b-be6c-2e433b673657,7;</vt:lpwstr>
  </property>
</Properties>
</file>